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5" yWindow="-30" windowWidth="5085" windowHeight="5385"/>
  </bookViews>
  <sheets>
    <sheet name="Classsificació" sheetId="7" r:id="rId1"/>
    <sheet name="Resultats" sheetId="4" r:id="rId2"/>
    <sheet name="Inscripcions" sheetId="12" r:id="rId3"/>
    <sheet name="Control" sheetId="15" r:id="rId4"/>
    <sheet name="Quadre lliga" sheetId="11" r:id="rId5"/>
    <sheet name="Hoja1" sheetId="16" r:id="rId6"/>
    <sheet name="Hoja2" sheetId="14" r:id="rId7"/>
    <sheet name="Taules" sheetId="13" r:id="rId8"/>
  </sheets>
  <definedNames>
    <definedName name="_xlnm.Print_Area" localSheetId="0">Classsificació!$A$1:$AG$41</definedName>
    <definedName name="_xlnm.Print_Area" localSheetId="3">Control!$B$1:$AG$35</definedName>
    <definedName name="_xlnm.Print_Area" localSheetId="6">Hoja2!$A$1:$P$19</definedName>
    <definedName name="_xlnm.Print_Area" localSheetId="2">Inscripcions!$E$2:$J$22</definedName>
    <definedName name="_xlnm.Print_Area" localSheetId="1">Resultats!$A$1:$I$19</definedName>
  </definedNames>
  <calcPr calcId="125725"/>
</workbook>
</file>

<file path=xl/calcChain.xml><?xml version="1.0" encoding="utf-8"?>
<calcChain xmlns="http://schemas.openxmlformats.org/spreadsheetml/2006/main">
  <c r="AF45" i="7"/>
  <c r="AG45"/>
  <c r="AG46"/>
  <c r="AD43"/>
  <c r="AC43"/>
  <c r="AD44" s="1"/>
  <c r="AA43"/>
  <c r="AA44" s="1"/>
  <c r="Z43"/>
  <c r="X43"/>
  <c r="W43"/>
  <c r="X44" s="1"/>
  <c r="U43"/>
  <c r="U44" s="1"/>
  <c r="T43"/>
  <c r="R43"/>
  <c r="Q43"/>
  <c r="R44" s="1"/>
  <c r="AD42"/>
  <c r="AC42"/>
  <c r="AA42"/>
  <c r="Z42"/>
  <c r="X42"/>
  <c r="W42"/>
  <c r="U42"/>
  <c r="T42"/>
  <c r="R42"/>
  <c r="Q42"/>
  <c r="S42"/>
  <c r="AK15" l="1"/>
  <c r="AP10" s="1"/>
  <c r="AJ15"/>
  <c r="AO10" s="1"/>
  <c r="L15"/>
  <c r="BG6"/>
  <c r="BH6"/>
  <c r="BG7"/>
  <c r="BH7"/>
  <c r="BG8"/>
  <c r="BH8"/>
  <c r="BG9"/>
  <c r="BH9"/>
  <c r="BG10"/>
  <c r="BH10"/>
  <c r="BG11"/>
  <c r="BH11"/>
  <c r="BG12"/>
  <c r="BH12"/>
  <c r="BG13"/>
  <c r="BH13"/>
  <c r="BG14"/>
  <c r="BH14"/>
  <c r="BG15"/>
  <c r="BG16"/>
  <c r="BG17"/>
  <c r="BG18"/>
  <c r="BG19"/>
  <c r="BG20"/>
  <c r="BG21"/>
  <c r="BG22"/>
  <c r="BG23"/>
  <c r="AK14"/>
  <c r="AN10" s="1"/>
  <c r="AK13"/>
  <c r="AP9" s="1"/>
  <c r="AK12"/>
  <c r="AN9" s="1"/>
  <c r="AK11"/>
  <c r="AP8" s="1"/>
  <c r="AK10"/>
  <c r="AN8" s="1"/>
  <c r="AK9"/>
  <c r="AP7" s="1"/>
  <c r="AK8"/>
  <c r="AN7" s="1"/>
  <c r="AK7"/>
  <c r="AP6" s="1"/>
  <c r="AJ14"/>
  <c r="AM10" s="1"/>
  <c r="AJ13"/>
  <c r="AO9" s="1"/>
  <c r="AJ12"/>
  <c r="AM9" s="1"/>
  <c r="AJ11"/>
  <c r="AO8" s="1"/>
  <c r="AJ10"/>
  <c r="AM8" s="1"/>
  <c r="AJ9"/>
  <c r="AO7" s="1"/>
  <c r="AJ8"/>
  <c r="AM7" s="1"/>
  <c r="AJ7"/>
  <c r="AO6" s="1"/>
  <c r="AK6"/>
  <c r="AN6" s="1"/>
  <c r="AJ6"/>
  <c r="AM6" s="1"/>
  <c r="BL23"/>
  <c r="BK23"/>
  <c r="BJ23"/>
  <c r="BI23"/>
  <c r="BH23"/>
  <c r="BF23"/>
  <c r="BE23"/>
  <c r="BD23"/>
  <c r="BC23"/>
  <c r="BL22"/>
  <c r="BK22"/>
  <c r="BJ22"/>
  <c r="BI22"/>
  <c r="BH22"/>
  <c r="BF22"/>
  <c r="BE22"/>
  <c r="BD22"/>
  <c r="BC22"/>
  <c r="BL21"/>
  <c r="BK21"/>
  <c r="BJ21"/>
  <c r="BI21"/>
  <c r="BH21"/>
  <c r="BF21"/>
  <c r="BE21"/>
  <c r="BD21"/>
  <c r="BC21"/>
  <c r="BL20"/>
  <c r="BK20"/>
  <c r="BJ20"/>
  <c r="BI20"/>
  <c r="BH20"/>
  <c r="BF20"/>
  <c r="BE20"/>
  <c r="BD20"/>
  <c r="BC20"/>
  <c r="BL19"/>
  <c r="BK19"/>
  <c r="BJ19"/>
  <c r="BI19"/>
  <c r="BH19"/>
  <c r="BF19"/>
  <c r="BE19"/>
  <c r="BD19"/>
  <c r="BC19"/>
  <c r="BL18"/>
  <c r="BK18"/>
  <c r="BJ18"/>
  <c r="BI18"/>
  <c r="BH18"/>
  <c r="BF18"/>
  <c r="BE18"/>
  <c r="BD18"/>
  <c r="BC18"/>
  <c r="BL17"/>
  <c r="BK17"/>
  <c r="BJ17"/>
  <c r="BI17"/>
  <c r="BH17"/>
  <c r="BF17"/>
  <c r="BE17"/>
  <c r="BD17"/>
  <c r="BC17"/>
  <c r="BL16"/>
  <c r="BK16"/>
  <c r="BJ16"/>
  <c r="BI16"/>
  <c r="BH16"/>
  <c r="BF16"/>
  <c r="BE16"/>
  <c r="BD16"/>
  <c r="BC16"/>
  <c r="BL15"/>
  <c r="BK15"/>
  <c r="BJ15"/>
  <c r="BI15"/>
  <c r="BH15"/>
  <c r="BF15"/>
  <c r="BE15"/>
  <c r="BD15"/>
  <c r="BC15"/>
  <c r="BL14"/>
  <c r="BK14"/>
  <c r="BJ14"/>
  <c r="BI14"/>
  <c r="BF14"/>
  <c r="BE14"/>
  <c r="BD14"/>
  <c r="BC14"/>
  <c r="BL13"/>
  <c r="BK13"/>
  <c r="BJ13"/>
  <c r="BI13"/>
  <c r="BF13"/>
  <c r="BE13"/>
  <c r="BD13"/>
  <c r="BC13"/>
  <c r="BL12"/>
  <c r="BK12"/>
  <c r="BJ12"/>
  <c r="BI12"/>
  <c r="BF12"/>
  <c r="BE12"/>
  <c r="BD12"/>
  <c r="BC12"/>
  <c r="BL11"/>
  <c r="BK11"/>
  <c r="BJ11"/>
  <c r="BI11"/>
  <c r="BF11"/>
  <c r="BE11"/>
  <c r="BD11"/>
  <c r="BC11"/>
  <c r="BL10"/>
  <c r="BK10"/>
  <c r="BJ10"/>
  <c r="BI10"/>
  <c r="BF10"/>
  <c r="BE10"/>
  <c r="BD10"/>
  <c r="BC10"/>
  <c r="BL9"/>
  <c r="BK9"/>
  <c r="BJ9"/>
  <c r="BI9"/>
  <c r="BF9"/>
  <c r="BE9"/>
  <c r="BD9"/>
  <c r="BC9"/>
  <c r="BL8"/>
  <c r="BK8"/>
  <c r="BJ8"/>
  <c r="BI8"/>
  <c r="BF8"/>
  <c r="BE8"/>
  <c r="BD8"/>
  <c r="BC8"/>
  <c r="BL7"/>
  <c r="BK7"/>
  <c r="BJ7"/>
  <c r="BI7"/>
  <c r="BF7"/>
  <c r="BE7"/>
  <c r="BD7"/>
  <c r="BC7"/>
  <c r="BL6"/>
  <c r="BK6"/>
  <c r="BJ6"/>
  <c r="BI6"/>
  <c r="BF6"/>
  <c r="BE6"/>
  <c r="BD6"/>
  <c r="BC6"/>
  <c r="L23" l="1"/>
  <c r="L25"/>
  <c r="L13"/>
  <c r="AG43" l="1"/>
  <c r="AF43"/>
  <c r="J8"/>
  <c r="L11"/>
  <c r="L20"/>
  <c r="W3" i="15"/>
  <c r="X3"/>
  <c r="Y3" s="1"/>
  <c r="Z3" s="1"/>
  <c r="AA3" s="1"/>
  <c r="AB3" s="1"/>
  <c r="AC3" s="1"/>
  <c r="AD3" s="1"/>
  <c r="AE3" s="1"/>
  <c r="AF3" s="1"/>
  <c r="AG3" s="1"/>
  <c r="J16" i="7"/>
  <c r="N16"/>
  <c r="L16"/>
  <c r="O16"/>
  <c r="A7"/>
  <c r="N8"/>
  <c r="L8"/>
  <c r="O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J7"/>
  <c r="N7"/>
  <c r="L7"/>
  <c r="O7"/>
  <c r="J17"/>
  <c r="N17"/>
  <c r="L17"/>
  <c r="O17"/>
  <c r="J19"/>
  <c r="N19"/>
  <c r="L19"/>
  <c r="O19"/>
  <c r="J14"/>
  <c r="N14"/>
  <c r="L14"/>
  <c r="O14"/>
  <c r="J11"/>
  <c r="N11"/>
  <c r="O11"/>
  <c r="J24"/>
  <c r="N24"/>
  <c r="L24"/>
  <c r="O24"/>
  <c r="J21"/>
  <c r="N21"/>
  <c r="L21"/>
  <c r="O21"/>
  <c r="J6"/>
  <c r="N6"/>
  <c r="L6"/>
  <c r="O6"/>
  <c r="J9"/>
  <c r="N9"/>
  <c r="L9"/>
  <c r="O9"/>
  <c r="J22"/>
  <c r="N22"/>
  <c r="L22"/>
  <c r="O22"/>
  <c r="J12"/>
  <c r="N12"/>
  <c r="L12"/>
  <c r="O12"/>
  <c r="J18"/>
  <c r="N18"/>
  <c r="L18"/>
  <c r="O18"/>
  <c r="J28"/>
  <c r="N28"/>
  <c r="O28"/>
  <c r="J10"/>
  <c r="N10"/>
  <c r="L10"/>
  <c r="O10"/>
  <c r="J27"/>
  <c r="N27"/>
  <c r="O27"/>
  <c r="J35"/>
  <c r="N35"/>
  <c r="O35"/>
  <c r="J37"/>
  <c r="N37"/>
  <c r="O37"/>
  <c r="J25"/>
  <c r="N25"/>
  <c r="O25"/>
  <c r="J40"/>
  <c r="N40"/>
  <c r="O40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J32"/>
  <c r="N32"/>
  <c r="O32"/>
  <c r="J38"/>
  <c r="N38"/>
  <c r="O38"/>
  <c r="J39"/>
  <c r="N39"/>
  <c r="O39"/>
  <c r="J31"/>
  <c r="N31"/>
  <c r="O31"/>
  <c r="J30"/>
  <c r="N30"/>
  <c r="M30" s="1"/>
  <c r="O30"/>
  <c r="J13"/>
  <c r="N13"/>
  <c r="O13"/>
  <c r="J23"/>
  <c r="N23"/>
  <c r="O23"/>
  <c r="J15"/>
  <c r="N15"/>
  <c r="O15"/>
  <c r="J26"/>
  <c r="N26"/>
  <c r="M26" s="1"/>
  <c r="O26"/>
  <c r="J29"/>
  <c r="N29"/>
  <c r="O29"/>
  <c r="J36"/>
  <c r="N36"/>
  <c r="O36"/>
  <c r="J34"/>
  <c r="N34"/>
  <c r="O34"/>
  <c r="J33"/>
  <c r="N33"/>
  <c r="M33" s="1"/>
  <c r="O33"/>
  <c r="J20"/>
  <c r="N20"/>
  <c r="O20"/>
  <c r="L50"/>
  <c r="N50"/>
  <c r="O50"/>
  <c r="L51"/>
  <c r="N51"/>
  <c r="O51"/>
  <c r="L52"/>
  <c r="N52"/>
  <c r="O52"/>
  <c r="L53"/>
  <c r="N53"/>
  <c r="O53"/>
  <c r="L54"/>
  <c r="N54"/>
  <c r="O54"/>
  <c r="L55"/>
  <c r="N55"/>
  <c r="O55"/>
  <c r="L56"/>
  <c r="N56"/>
  <c r="O56"/>
  <c r="L57"/>
  <c r="N57"/>
  <c r="O57"/>
  <c r="L58"/>
  <c r="N58"/>
  <c r="O58"/>
  <c r="L59"/>
  <c r="N59"/>
  <c r="O59"/>
  <c r="L60"/>
  <c r="N60"/>
  <c r="O60"/>
  <c r="L61"/>
  <c r="N61"/>
  <c r="O61"/>
  <c r="L62"/>
  <c r="N62"/>
  <c r="O62"/>
  <c r="L63"/>
  <c r="N63"/>
  <c r="O63"/>
  <c r="L64"/>
  <c r="N64"/>
  <c r="O64"/>
  <c r="L65"/>
  <c r="N65"/>
  <c r="M65" s="1"/>
  <c r="O65"/>
  <c r="L66"/>
  <c r="N66"/>
  <c r="O66"/>
  <c r="L67"/>
  <c r="N67"/>
  <c r="O67"/>
  <c r="L68"/>
  <c r="N68"/>
  <c r="O68"/>
  <c r="L69"/>
  <c r="N69"/>
  <c r="O69"/>
  <c r="M63" l="1"/>
  <c r="D63" s="1"/>
  <c r="M60"/>
  <c r="M67"/>
  <c r="D67" s="1"/>
  <c r="M62"/>
  <c r="D62" s="1"/>
  <c r="M50"/>
  <c r="D50" s="1"/>
  <c r="M58"/>
  <c r="D58" s="1"/>
  <c r="M53"/>
  <c r="K31"/>
  <c r="D60"/>
  <c r="M56"/>
  <c r="D56" s="1"/>
  <c r="M68"/>
  <c r="D68" s="1"/>
  <c r="M55"/>
  <c r="D55" s="1"/>
  <c r="M51"/>
  <c r="D51" s="1"/>
  <c r="M69"/>
  <c r="D69" s="1"/>
  <c r="M64"/>
  <c r="D64" s="1"/>
  <c r="M59"/>
  <c r="D59" s="1"/>
  <c r="M54"/>
  <c r="D54" s="1"/>
  <c r="D53"/>
  <c r="M66"/>
  <c r="D66" s="1"/>
  <c r="D65"/>
  <c r="M61"/>
  <c r="D61" s="1"/>
  <c r="M57"/>
  <c r="D57" s="1"/>
  <c r="M52"/>
  <c r="D52" s="1"/>
  <c r="M28"/>
  <c r="M34"/>
  <c r="M15"/>
  <c r="M31"/>
  <c r="K39"/>
  <c r="M37"/>
  <c r="M7"/>
  <c r="M20"/>
  <c r="M19"/>
  <c r="M16"/>
  <c r="M32"/>
  <c r="M40"/>
  <c r="M27"/>
  <c r="M29"/>
  <c r="K30"/>
  <c r="M38"/>
  <c r="K32"/>
  <c r="K40"/>
  <c r="M35"/>
  <c r="K27"/>
  <c r="M9"/>
  <c r="M11"/>
  <c r="M25"/>
  <c r="M18"/>
  <c r="M12"/>
  <c r="M22"/>
  <c r="M6"/>
  <c r="M21"/>
  <c r="M24"/>
  <c r="M14"/>
  <c r="M17"/>
  <c r="M8"/>
  <c r="M13"/>
  <c r="AG42"/>
  <c r="AF42"/>
  <c r="M36"/>
  <c r="M23"/>
  <c r="K13"/>
  <c r="M39"/>
  <c r="K38"/>
  <c r="M10"/>
  <c r="K9"/>
  <c r="K6"/>
  <c r="K8"/>
  <c r="K20"/>
  <c r="K33"/>
  <c r="K34"/>
  <c r="K36"/>
  <c r="K29"/>
  <c r="K26"/>
  <c r="K15"/>
  <c r="K23"/>
  <c r="K25"/>
  <c r="K37"/>
  <c r="K35"/>
  <c r="K24"/>
  <c r="K16"/>
  <c r="K10"/>
  <c r="K28"/>
  <c r="K18"/>
  <c r="K12"/>
  <c r="K22"/>
  <c r="K21"/>
  <c r="K11"/>
  <c r="K14"/>
  <c r="K19"/>
  <c r="K17"/>
  <c r="K7"/>
  <c r="AG44"/>
  <c r="A66" l="1"/>
  <c r="A57"/>
  <c r="A56"/>
  <c r="A67"/>
  <c r="A69"/>
  <c r="A51"/>
  <c r="A60"/>
  <c r="A52"/>
  <c r="A63"/>
  <c r="A55"/>
  <c r="A68"/>
  <c r="A59"/>
  <c r="A62"/>
  <c r="A58"/>
  <c r="A54"/>
  <c r="A61"/>
  <c r="A53"/>
  <c r="A65"/>
  <c r="A50"/>
  <c r="A64"/>
</calcChain>
</file>

<file path=xl/sharedStrings.xml><?xml version="1.0" encoding="utf-8"?>
<sst xmlns="http://schemas.openxmlformats.org/spreadsheetml/2006/main" count="200" uniqueCount="96">
  <si>
    <t>Resultat</t>
  </si>
  <si>
    <t>Local</t>
  </si>
  <si>
    <t>Visitant</t>
  </si>
  <si>
    <t>CLASSIFICACIÓ</t>
  </si>
  <si>
    <t>RONDA 1</t>
  </si>
  <si>
    <t>RONDA 2</t>
  </si>
  <si>
    <t>RONDA 3</t>
  </si>
  <si>
    <t>RONDA 4</t>
  </si>
  <si>
    <t>RONDA 5</t>
  </si>
  <si>
    <t>Punts</t>
  </si>
  <si>
    <t>Equip</t>
  </si>
  <si>
    <t>EQUIPS</t>
  </si>
  <si>
    <t>nº</t>
  </si>
  <si>
    <t>Dif</t>
  </si>
  <si>
    <t>CLASSIFICACIÓ CAMPIONAT BOTIFARRA'06</t>
  </si>
  <si>
    <t>PARTICIPANTS</t>
  </si>
  <si>
    <t>CAMPIONAT BOTIFARRA</t>
  </si>
  <si>
    <t>SOPAR BOTIFARRA</t>
  </si>
  <si>
    <t>RONDA 6</t>
  </si>
  <si>
    <t>Premi</t>
  </si>
  <si>
    <t>Favor</t>
  </si>
  <si>
    <t>Contra</t>
  </si>
  <si>
    <t>Diferència</t>
  </si>
  <si>
    <t>Taula</t>
  </si>
  <si>
    <t>Ronda</t>
  </si>
  <si>
    <t>TAULES BOTIFARRA'07</t>
  </si>
  <si>
    <t>Companys BOTIFARRA'07</t>
  </si>
  <si>
    <t>COMPANY</t>
  </si>
  <si>
    <t xml:space="preserve">JUGADOR NÚMERO:   </t>
  </si>
  <si>
    <t>Companys</t>
  </si>
  <si>
    <t>JUGADOR:</t>
  </si>
  <si>
    <t>Mà</t>
  </si>
  <si>
    <t>Total</t>
  </si>
  <si>
    <t>Taula:</t>
  </si>
  <si>
    <t>CONTROL</t>
  </si>
  <si>
    <t>Jugador</t>
  </si>
  <si>
    <t>Descansa</t>
  </si>
  <si>
    <t>R 1</t>
  </si>
  <si>
    <t>R 2</t>
  </si>
  <si>
    <t>R 3</t>
  </si>
  <si>
    <t>R 4</t>
  </si>
  <si>
    <t>R 5</t>
  </si>
  <si>
    <t>R 6</t>
  </si>
  <si>
    <t>FINAL</t>
  </si>
  <si>
    <t>Núria Roca</t>
  </si>
  <si>
    <t>Marc Vidal</t>
  </si>
  <si>
    <t>Mercè Marinel·lo</t>
  </si>
  <si>
    <t>Jordi Marzá</t>
  </si>
  <si>
    <t>Partits</t>
  </si>
  <si>
    <t>Josep Mª Grau</t>
  </si>
  <si>
    <t>Diferència mitjana</t>
  </si>
  <si>
    <t>Chema Figueras</t>
  </si>
  <si>
    <t>Fina Castells</t>
  </si>
  <si>
    <t>Josefina Bacardit</t>
  </si>
  <si>
    <t>Josep Minguet</t>
  </si>
  <si>
    <t>Montse Nogué</t>
  </si>
  <si>
    <t>Jordi Sarle</t>
  </si>
  <si>
    <t>Jaume Llobet</t>
  </si>
  <si>
    <t>MªAngels Estévez</t>
  </si>
  <si>
    <t>COPA BOTIFARRA SANT MAURE'15</t>
  </si>
  <si>
    <t>16 gener 2015</t>
  </si>
  <si>
    <t>PARTIDES ST MAURE'15</t>
  </si>
  <si>
    <t>Joan Inglada</t>
  </si>
  <si>
    <t>Lluis Serrat</t>
  </si>
  <si>
    <t>Núria Marimón</t>
  </si>
  <si>
    <t>Antoni Terrés</t>
  </si>
  <si>
    <t>Rosa Carles</t>
  </si>
  <si>
    <t>Jesús García</t>
  </si>
  <si>
    <t>Jordi Montiel</t>
  </si>
  <si>
    <t>0-75</t>
  </si>
  <si>
    <t>66-4</t>
  </si>
  <si>
    <t>24-23</t>
  </si>
  <si>
    <t>17-23</t>
  </si>
  <si>
    <t>24-47</t>
  </si>
  <si>
    <t>22-35</t>
  </si>
  <si>
    <t>24-7</t>
  </si>
  <si>
    <t>17-36</t>
  </si>
  <si>
    <t>0-65</t>
  </si>
  <si>
    <t>19-52</t>
  </si>
  <si>
    <t>12-21</t>
  </si>
  <si>
    <t>32-36</t>
  </si>
  <si>
    <t>42-6</t>
  </si>
  <si>
    <t>13-60</t>
  </si>
  <si>
    <t>25-52</t>
  </si>
  <si>
    <t>21-16</t>
  </si>
  <si>
    <t>31-21</t>
  </si>
  <si>
    <t>13-44</t>
  </si>
  <si>
    <t>2-13</t>
  </si>
  <si>
    <t>10-33</t>
  </si>
  <si>
    <t>6-35</t>
  </si>
  <si>
    <t>1-35</t>
  </si>
  <si>
    <t>48-24</t>
  </si>
  <si>
    <t>18-30</t>
  </si>
  <si>
    <t>0-56</t>
  </si>
  <si>
    <t>Resultat mitjà</t>
  </si>
  <si>
    <t>2016 començar més d'hora!!!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</si>
</sst>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0_ ;[Red]\-0\ "/>
  </numFmts>
  <fonts count="26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4"/>
      <color rgb="FFC00000"/>
      <name val="Arial"/>
      <family val="2"/>
    </font>
    <font>
      <b/>
      <sz val="2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24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64" fontId="1" fillId="0" borderId="5" xfId="0" applyNumberFormat="1" applyFont="1" applyBorder="1"/>
    <xf numFmtId="164" fontId="0" fillId="0" borderId="0" xfId="0" applyNumberFormat="1"/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1" fillId="0" borderId="0" xfId="0" applyNumberFormat="1" applyFont="1"/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/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5" fillId="0" borderId="8" xfId="0" applyFont="1" applyBorder="1"/>
    <xf numFmtId="0" fontId="5" fillId="0" borderId="9" xfId="0" applyFont="1" applyBorder="1"/>
    <xf numFmtId="0" fontId="5" fillId="0" borderId="0" xfId="0" applyFont="1" applyBorder="1"/>
    <xf numFmtId="0" fontId="5" fillId="0" borderId="10" xfId="0" applyFont="1" applyBorder="1"/>
    <xf numFmtId="0" fontId="5" fillId="0" borderId="19" xfId="0" applyFont="1" applyBorder="1"/>
    <xf numFmtId="0" fontId="0" fillId="0" borderId="0" xfId="0" applyAlignment="1">
      <alignment horizontal="center"/>
    </xf>
    <xf numFmtId="0" fontId="5" fillId="0" borderId="17" xfId="0" applyFont="1" applyBorder="1"/>
    <xf numFmtId="0" fontId="5" fillId="0" borderId="20" xfId="0" applyFont="1" applyBorder="1"/>
    <xf numFmtId="6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0" xfId="0" applyFont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164" fontId="1" fillId="0" borderId="25" xfId="0" applyNumberFormat="1" applyFont="1" applyBorder="1"/>
    <xf numFmtId="164" fontId="1" fillId="0" borderId="21" xfId="0" applyNumberFormat="1" applyFont="1" applyBorder="1"/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/>
    <xf numFmtId="164" fontId="0" fillId="0" borderId="28" xfId="0" applyNumberFormat="1" applyBorder="1"/>
    <xf numFmtId="164" fontId="0" fillId="0" borderId="29" xfId="0" applyNumberFormat="1" applyBorder="1"/>
    <xf numFmtId="164" fontId="1" fillId="0" borderId="4" xfId="0" applyNumberFormat="1" applyFont="1" applyBorder="1" applyAlignment="1">
      <alignment horizontal="center"/>
    </xf>
    <xf numFmtId="164" fontId="7" fillId="0" borderId="30" xfId="0" applyNumberFormat="1" applyFont="1" applyBorder="1"/>
    <xf numFmtId="164" fontId="7" fillId="0" borderId="1" xfId="0" applyNumberFormat="1" applyFont="1" applyBorder="1"/>
    <xf numFmtId="164" fontId="7" fillId="0" borderId="2" xfId="0" applyNumberFormat="1" applyFont="1" applyBorder="1"/>
    <xf numFmtId="164" fontId="7" fillId="0" borderId="31" xfId="0" applyNumberFormat="1" applyFont="1" applyBorder="1"/>
    <xf numFmtId="164" fontId="8" fillId="0" borderId="3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0" xfId="0" applyBorder="1"/>
    <xf numFmtId="0" fontId="3" fillId="0" borderId="2" xfId="0" applyFont="1" applyBorder="1" applyAlignment="1">
      <alignment horizontal="center" vertical="center"/>
    </xf>
    <xf numFmtId="0" fontId="9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33" xfId="0" applyBorder="1"/>
    <xf numFmtId="0" fontId="9" fillId="0" borderId="33" xfId="0" applyFont="1" applyBorder="1"/>
    <xf numFmtId="0" fontId="0" fillId="0" borderId="34" xfId="0" applyBorder="1"/>
    <xf numFmtId="0" fontId="0" fillId="0" borderId="35" xfId="0" applyBorder="1"/>
    <xf numFmtId="164" fontId="1" fillId="0" borderId="0" xfId="0" applyNumberFormat="1" applyFont="1" applyAlignment="1">
      <alignment horizontal="center"/>
    </xf>
    <xf numFmtId="164" fontId="7" fillId="0" borderId="0" xfId="0" applyNumberFormat="1" applyFont="1"/>
    <xf numFmtId="164" fontId="0" fillId="3" borderId="0" xfId="0" applyNumberFormat="1" applyFill="1"/>
    <xf numFmtId="164" fontId="0" fillId="0" borderId="0" xfId="0" applyNumberFormat="1" applyFill="1"/>
    <xf numFmtId="164" fontId="1" fillId="0" borderId="25" xfId="0" applyNumberFormat="1" applyFont="1" applyFill="1" applyBorder="1"/>
    <xf numFmtId="164" fontId="1" fillId="0" borderId="21" xfId="0" applyNumberFormat="1" applyFont="1" applyFill="1" applyBorder="1"/>
    <xf numFmtId="164" fontId="7" fillId="0" borderId="36" xfId="0" applyNumberFormat="1" applyFont="1" applyFill="1" applyBorder="1"/>
    <xf numFmtId="164" fontId="0" fillId="0" borderId="8" xfId="0" applyNumberFormat="1" applyFill="1" applyBorder="1"/>
    <xf numFmtId="164" fontId="1" fillId="0" borderId="13" xfId="0" applyNumberFormat="1" applyFont="1" applyFill="1" applyBorder="1"/>
    <xf numFmtId="164" fontId="7" fillId="0" borderId="31" xfId="0" applyNumberFormat="1" applyFont="1" applyFill="1" applyBorder="1"/>
    <xf numFmtId="164" fontId="0" fillId="0" borderId="9" xfId="0" applyNumberFormat="1" applyFill="1" applyBorder="1"/>
    <xf numFmtId="164" fontId="1" fillId="0" borderId="5" xfId="0" applyNumberFormat="1" applyFont="1" applyFill="1" applyBorder="1"/>
    <xf numFmtId="0" fontId="10" fillId="0" borderId="0" xfId="0" applyFont="1"/>
    <xf numFmtId="164" fontId="10" fillId="0" borderId="0" xfId="0" applyNumberFormat="1" applyFont="1"/>
    <xf numFmtId="164" fontId="11" fillId="0" borderId="0" xfId="0" applyNumberFormat="1" applyFont="1"/>
    <xf numFmtId="164" fontId="11" fillId="0" borderId="25" xfId="0" applyNumberFormat="1" applyFont="1" applyFill="1" applyBorder="1"/>
    <xf numFmtId="164" fontId="11" fillId="0" borderId="13" xfId="0" applyNumberFormat="1" applyFont="1" applyFill="1" applyBorder="1"/>
    <xf numFmtId="164" fontId="12" fillId="0" borderId="36" xfId="0" applyNumberFormat="1" applyFont="1" applyFill="1" applyBorder="1"/>
    <xf numFmtId="164" fontId="12" fillId="0" borderId="8" xfId="0" applyNumberFormat="1" applyFont="1" applyFill="1" applyBorder="1"/>
    <xf numFmtId="0" fontId="12" fillId="0" borderId="0" xfId="0" applyFont="1"/>
    <xf numFmtId="164" fontId="12" fillId="0" borderId="0" xfId="0" applyNumberFormat="1" applyFont="1"/>
    <xf numFmtId="164" fontId="11" fillId="0" borderId="21" xfId="0" applyNumberFormat="1" applyFont="1" applyFill="1" applyBorder="1"/>
    <xf numFmtId="164" fontId="11" fillId="0" borderId="21" xfId="0" applyNumberFormat="1" applyFont="1" applyBorder="1"/>
    <xf numFmtId="164" fontId="12" fillId="0" borderId="1" xfId="0" applyNumberFormat="1" applyFont="1" applyBorder="1"/>
    <xf numFmtId="164" fontId="12" fillId="0" borderId="28" xfId="0" applyNumberFormat="1" applyFont="1" applyBorder="1"/>
    <xf numFmtId="164" fontId="12" fillId="0" borderId="9" xfId="0" applyNumberFormat="1" applyFont="1" applyBorder="1"/>
    <xf numFmtId="164" fontId="11" fillId="0" borderId="5" xfId="0" applyNumberFormat="1" applyFont="1" applyFill="1" applyBorder="1"/>
    <xf numFmtId="164" fontId="12" fillId="0" borderId="31" xfId="0" applyNumberFormat="1" applyFont="1" applyFill="1" applyBorder="1"/>
    <xf numFmtId="164" fontId="12" fillId="0" borderId="9" xfId="0" applyNumberFormat="1" applyFont="1" applyFill="1" applyBorder="1"/>
    <xf numFmtId="164" fontId="11" fillId="0" borderId="37" xfId="0" applyNumberFormat="1" applyFont="1" applyFill="1" applyBorder="1"/>
    <xf numFmtId="164" fontId="11" fillId="0" borderId="22" xfId="0" applyNumberFormat="1" applyFont="1" applyFill="1" applyBorder="1"/>
    <xf numFmtId="0" fontId="13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164" fontId="1" fillId="0" borderId="0" xfId="0" applyNumberFormat="1" applyFont="1" applyAlignment="1">
      <alignment horizontal="right"/>
    </xf>
    <xf numFmtId="164" fontId="15" fillId="0" borderId="0" xfId="0" applyNumberFormat="1" applyFont="1"/>
    <xf numFmtId="164" fontId="16" fillId="0" borderId="0" xfId="0" applyNumberFormat="1" applyFont="1"/>
    <xf numFmtId="164" fontId="16" fillId="0" borderId="1" xfId="0" applyNumberFormat="1" applyFont="1" applyBorder="1"/>
    <xf numFmtId="164" fontId="16" fillId="0" borderId="1" xfId="0" applyNumberFormat="1" applyFont="1" applyFill="1" applyBorder="1"/>
    <xf numFmtId="164" fontId="16" fillId="0" borderId="2" xfId="0" applyNumberFormat="1" applyFont="1" applyFill="1" applyBorder="1"/>
    <xf numFmtId="164" fontId="16" fillId="0" borderId="30" xfId="0" applyNumberFormat="1" applyFont="1" applyFill="1" applyBorder="1"/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ill="1"/>
    <xf numFmtId="0" fontId="0" fillId="5" borderId="0" xfId="0" applyFill="1"/>
    <xf numFmtId="0" fontId="18" fillId="5" borderId="3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0" fillId="6" borderId="0" xfId="0" applyFill="1"/>
    <xf numFmtId="0" fontId="18" fillId="6" borderId="3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1" fontId="10" fillId="0" borderId="0" xfId="0" applyNumberFormat="1" applyFont="1"/>
    <xf numFmtId="1" fontId="0" fillId="0" borderId="0" xfId="0" applyNumberFormat="1"/>
    <xf numFmtId="1" fontId="12" fillId="0" borderId="0" xfId="0" applyNumberFormat="1" applyFont="1"/>
    <xf numFmtId="164" fontId="17" fillId="0" borderId="1" xfId="0" applyNumberFormat="1" applyFont="1" applyBorder="1"/>
    <xf numFmtId="164" fontId="1" fillId="0" borderId="39" xfId="0" applyNumberFormat="1" applyFont="1" applyBorder="1"/>
    <xf numFmtId="164" fontId="1" fillId="0" borderId="16" xfId="0" applyNumberFormat="1" applyFont="1" applyBorder="1"/>
    <xf numFmtId="164" fontId="7" fillId="0" borderId="38" xfId="0" applyNumberFormat="1" applyFont="1" applyBorder="1"/>
    <xf numFmtId="0" fontId="19" fillId="0" borderId="0" xfId="0" applyFont="1" applyFill="1"/>
    <xf numFmtId="0" fontId="20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9" fillId="0" borderId="0" xfId="0" applyFont="1"/>
    <xf numFmtId="164" fontId="11" fillId="7" borderId="5" xfId="0" applyNumberFormat="1" applyFont="1" applyFill="1" applyBorder="1"/>
    <xf numFmtId="164" fontId="12" fillId="7" borderId="31" xfId="0" applyNumberFormat="1" applyFont="1" applyFill="1" applyBorder="1"/>
    <xf numFmtId="164" fontId="12" fillId="7" borderId="9" xfId="0" applyNumberFormat="1" applyFont="1" applyFill="1" applyBorder="1"/>
    <xf numFmtId="49" fontId="18" fillId="0" borderId="3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Fill="1" applyBorder="1"/>
    <xf numFmtId="164" fontId="12" fillId="0" borderId="28" xfId="0" applyNumberFormat="1" applyFont="1" applyFill="1" applyBorder="1"/>
    <xf numFmtId="164" fontId="22" fillId="0" borderId="19" xfId="0" applyNumberFormat="1" applyFont="1" applyFill="1" applyBorder="1" applyAlignment="1">
      <alignment horizontal="center"/>
    </xf>
    <xf numFmtId="1" fontId="0" fillId="9" borderId="25" xfId="0" applyNumberFormat="1" applyFill="1" applyBorder="1" applyAlignment="1">
      <alignment horizontal="center" vertical="center"/>
    </xf>
    <xf numFmtId="1" fontId="0" fillId="9" borderId="47" xfId="0" applyNumberFormat="1" applyFill="1" applyBorder="1" applyAlignment="1">
      <alignment horizontal="center" vertical="center"/>
    </xf>
    <xf numFmtId="1" fontId="0" fillId="9" borderId="8" xfId="0" applyNumberFormat="1" applyFill="1" applyBorder="1" applyAlignment="1">
      <alignment horizontal="center" vertical="center"/>
    </xf>
    <xf numFmtId="1" fontId="0" fillId="9" borderId="21" xfId="0" applyNumberFormat="1" applyFill="1" applyBorder="1" applyAlignment="1">
      <alignment horizontal="center" vertical="center"/>
    </xf>
    <xf numFmtId="1" fontId="0" fillId="9" borderId="40" xfId="0" applyNumberFormat="1" applyFill="1" applyBorder="1" applyAlignment="1">
      <alignment horizontal="center" vertical="center"/>
    </xf>
    <xf numFmtId="1" fontId="0" fillId="9" borderId="9" xfId="0" applyNumberFormat="1" applyFill="1" applyBorder="1" applyAlignment="1">
      <alignment horizontal="center" vertical="center"/>
    </xf>
    <xf numFmtId="1" fontId="0" fillId="9" borderId="22" xfId="0" applyNumberFormat="1" applyFill="1" applyBorder="1" applyAlignment="1">
      <alignment horizontal="center" vertical="center"/>
    </xf>
    <xf numFmtId="1" fontId="0" fillId="9" borderId="48" xfId="0" applyNumberFormat="1" applyFill="1" applyBorder="1" applyAlignment="1">
      <alignment horizontal="center" vertical="center"/>
    </xf>
    <xf numFmtId="1" fontId="0" fillId="9" borderId="10" xfId="0" applyNumberFormat="1" applyFill="1" applyBorder="1" applyAlignment="1">
      <alignment horizontal="center" vertical="center"/>
    </xf>
    <xf numFmtId="1" fontId="0" fillId="9" borderId="37" xfId="0" applyNumberFormat="1" applyFill="1" applyBorder="1" applyAlignment="1">
      <alignment horizontal="center" vertical="center"/>
    </xf>
    <xf numFmtId="1" fontId="0" fillId="9" borderId="35" xfId="0" applyNumberFormat="1" applyFill="1" applyBorder="1" applyAlignment="1">
      <alignment horizontal="center" vertical="center"/>
    </xf>
    <xf numFmtId="1" fontId="0" fillId="9" borderId="15" xfId="0" applyNumberFormat="1" applyFill="1" applyBorder="1" applyAlignment="1">
      <alignment horizontal="center" vertical="center"/>
    </xf>
    <xf numFmtId="1" fontId="24" fillId="9" borderId="21" xfId="0" applyNumberFormat="1" applyFont="1" applyFill="1" applyBorder="1" applyAlignment="1">
      <alignment horizontal="center" vertical="center"/>
    </xf>
    <xf numFmtId="1" fontId="24" fillId="9" borderId="9" xfId="0" applyNumberFormat="1" applyFont="1" applyFill="1" applyBorder="1" applyAlignment="1">
      <alignment horizontal="center" vertical="center"/>
    </xf>
    <xf numFmtId="1" fontId="24" fillId="0" borderId="22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" fontId="24" fillId="0" borderId="37" xfId="0" applyNumberFormat="1" applyFont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 vertical="center"/>
    </xf>
    <xf numFmtId="1" fontId="24" fillId="0" borderId="21" xfId="0" applyNumberFormat="1" applyFont="1" applyBorder="1" applyAlignment="1">
      <alignment horizontal="center" vertical="center"/>
    </xf>
    <xf numFmtId="1" fontId="24" fillId="0" borderId="9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22" fillId="0" borderId="0" xfId="0" applyNumberFormat="1" applyFont="1" applyFill="1" applyBorder="1" applyAlignment="1">
      <alignment horizontal="center"/>
    </xf>
    <xf numFmtId="164" fontId="12" fillId="0" borderId="30" xfId="0" applyNumberFormat="1" applyFont="1" applyFill="1" applyBorder="1"/>
    <xf numFmtId="164" fontId="12" fillId="0" borderId="27" xfId="0" applyNumberFormat="1" applyFont="1" applyFill="1" applyBorder="1"/>
    <xf numFmtId="1" fontId="25" fillId="0" borderId="22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1" fontId="25" fillId="9" borderId="22" xfId="0" applyNumberFormat="1" applyFont="1" applyFill="1" applyBorder="1" applyAlignment="1">
      <alignment horizontal="center" vertical="center"/>
    </xf>
    <xf numFmtId="1" fontId="25" fillId="9" borderId="10" xfId="0" applyNumberFormat="1" applyFont="1" applyFill="1" applyBorder="1" applyAlignment="1">
      <alignment horizontal="center" vertical="center"/>
    </xf>
    <xf numFmtId="1" fontId="23" fillId="0" borderId="37" xfId="0" applyNumberFormat="1" applyFont="1" applyFill="1" applyBorder="1" applyAlignment="1">
      <alignment horizontal="center" vertical="center"/>
    </xf>
    <xf numFmtId="1" fontId="23" fillId="0" borderId="15" xfId="0" applyNumberFormat="1" applyFont="1" applyFill="1" applyBorder="1" applyAlignment="1">
      <alignment horizontal="center" vertical="center"/>
    </xf>
    <xf numFmtId="1" fontId="23" fillId="0" borderId="21" xfId="0" applyNumberFormat="1" applyFont="1" applyFill="1" applyBorder="1" applyAlignment="1">
      <alignment horizontal="center" vertical="center"/>
    </xf>
    <xf numFmtId="1" fontId="23" fillId="0" borderId="9" xfId="0" applyNumberFormat="1" applyFont="1" applyFill="1" applyBorder="1" applyAlignment="1">
      <alignment horizontal="center" vertical="center"/>
    </xf>
    <xf numFmtId="1" fontId="23" fillId="0" borderId="22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Border="1"/>
    <xf numFmtId="164" fontId="11" fillId="0" borderId="31" xfId="0" applyNumberFormat="1" applyFont="1" applyFill="1" applyBorder="1"/>
    <xf numFmtId="164" fontId="17" fillId="0" borderId="30" xfId="0" applyNumberFormat="1" applyFont="1" applyBorder="1"/>
    <xf numFmtId="164" fontId="17" fillId="0" borderId="2" xfId="0" applyNumberFormat="1" applyFont="1" applyBorder="1"/>
    <xf numFmtId="164" fontId="1" fillId="0" borderId="49" xfId="0" applyNumberFormat="1" applyFont="1" applyBorder="1" applyAlignment="1">
      <alignment horizontal="center"/>
    </xf>
    <xf numFmtId="164" fontId="16" fillId="0" borderId="3" xfId="0" applyNumberFormat="1" applyFont="1" applyBorder="1"/>
    <xf numFmtId="164" fontId="1" fillId="0" borderId="37" xfId="0" applyNumberFormat="1" applyFont="1" applyBorder="1"/>
    <xf numFmtId="164" fontId="11" fillId="0" borderId="36" xfId="0" applyNumberFormat="1" applyFont="1" applyFill="1" applyBorder="1"/>
    <xf numFmtId="164" fontId="11" fillId="0" borderId="30" xfId="0" applyNumberFormat="1" applyFont="1" applyFill="1" applyBorder="1"/>
    <xf numFmtId="164" fontId="11" fillId="0" borderId="1" xfId="0" applyNumberFormat="1" applyFont="1" applyFill="1" applyBorder="1"/>
    <xf numFmtId="164" fontId="11" fillId="0" borderId="1" xfId="0" applyNumberFormat="1" applyFont="1" applyBorder="1"/>
    <xf numFmtId="164" fontId="11" fillId="0" borderId="2" xfId="0" applyNumberFormat="1" applyFont="1" applyFill="1" applyBorder="1"/>
    <xf numFmtId="164" fontId="22" fillId="6" borderId="19" xfId="0" applyNumberFormat="1" applyFont="1" applyFill="1" applyBorder="1" applyAlignment="1">
      <alignment horizontal="center"/>
    </xf>
    <xf numFmtId="164" fontId="22" fillId="10" borderId="19" xfId="0" applyNumberFormat="1" applyFont="1" applyFill="1" applyBorder="1" applyAlignment="1">
      <alignment horizontal="center"/>
    </xf>
    <xf numFmtId="0" fontId="5" fillId="0" borderId="46" xfId="0" applyFont="1" applyBorder="1"/>
    <xf numFmtId="0" fontId="5" fillId="0" borderId="50" xfId="0" applyFont="1" applyBorder="1"/>
    <xf numFmtId="0" fontId="5" fillId="0" borderId="25" xfId="0" applyFont="1" applyBorder="1" applyAlignment="1">
      <alignment vertical="center"/>
    </xf>
    <xf numFmtId="0" fontId="5" fillId="0" borderId="51" xfId="0" applyFont="1" applyBorder="1"/>
    <xf numFmtId="164" fontId="11" fillId="0" borderId="31" xfId="0" applyNumberFormat="1" applyFont="1" applyBorder="1"/>
    <xf numFmtId="164" fontId="12" fillId="0" borderId="2" xfId="0" applyNumberFormat="1" applyFont="1" applyFill="1" applyBorder="1"/>
    <xf numFmtId="164" fontId="12" fillId="0" borderId="29" xfId="0" applyNumberFormat="1" applyFont="1" applyFill="1" applyBorder="1"/>
    <xf numFmtId="164" fontId="12" fillId="0" borderId="10" xfId="0" applyNumberFormat="1" applyFont="1" applyFill="1" applyBorder="1"/>
    <xf numFmtId="164" fontId="11" fillId="0" borderId="16" xfId="0" applyNumberFormat="1" applyFont="1" applyFill="1" applyBorder="1"/>
    <xf numFmtId="164" fontId="12" fillId="0" borderId="38" xfId="0" applyNumberFormat="1" applyFont="1" applyFill="1" applyBorder="1"/>
    <xf numFmtId="0" fontId="0" fillId="9" borderId="0" xfId="0" applyFill="1"/>
    <xf numFmtId="1" fontId="25" fillId="0" borderId="37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5" fillId="9" borderId="37" xfId="0" applyNumberFormat="1" applyFont="1" applyFill="1" applyBorder="1" applyAlignment="1">
      <alignment horizontal="center" vertical="center"/>
    </xf>
    <xf numFmtId="1" fontId="25" fillId="9" borderId="15" xfId="0" applyNumberFormat="1" applyFont="1" applyFill="1" applyBorder="1" applyAlignment="1">
      <alignment horizontal="center" vertical="center"/>
    </xf>
    <xf numFmtId="0" fontId="7" fillId="0" borderId="0" xfId="0" applyFont="1"/>
    <xf numFmtId="1" fontId="1" fillId="0" borderId="52" xfId="0" applyNumberFormat="1" applyFont="1" applyBorder="1"/>
    <xf numFmtId="1" fontId="1" fillId="0" borderId="44" xfId="0" applyNumberFormat="1" applyFont="1" applyBorder="1"/>
    <xf numFmtId="1" fontId="1" fillId="0" borderId="45" xfId="0" applyNumberFormat="1" applyFont="1" applyBorder="1"/>
    <xf numFmtId="0" fontId="0" fillId="8" borderId="44" xfId="0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43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4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BL69"/>
  <sheetViews>
    <sheetView tabSelected="1" zoomScale="80" zoomScaleNormal="80" workbookViewId="0">
      <selection activeCell="AI1" sqref="AI1"/>
    </sheetView>
  </sheetViews>
  <sheetFormatPr baseColWidth="10" defaultRowHeight="12.75"/>
  <cols>
    <col min="1" max="1" width="5.140625" style="6" bestFit="1" customWidth="1"/>
    <col min="2" max="2" width="6.140625" style="122" customWidth="1"/>
    <col min="3" max="3" width="28.42578125" style="6" bestFit="1" customWidth="1"/>
    <col min="4" max="11" width="6" style="6" hidden="1" customWidth="1"/>
    <col min="12" max="12" width="7.7109375" style="12" customWidth="1"/>
    <col min="13" max="13" width="8.85546875" style="12" customWidth="1"/>
    <col min="14" max="14" width="7.7109375" style="12" customWidth="1"/>
    <col min="15" max="15" width="7.42578125" style="6" customWidth="1"/>
    <col min="16" max="16" width="6" style="12" customWidth="1"/>
    <col min="17" max="17" width="5.42578125" style="12" customWidth="1"/>
    <col min="18" max="18" width="5.42578125" style="6" customWidth="1"/>
    <col min="19" max="19" width="5.42578125" style="12" customWidth="1"/>
    <col min="20" max="20" width="7.42578125" style="12" customWidth="1"/>
    <col min="21" max="21" width="7.28515625" style="6" customWidth="1"/>
    <col min="22" max="23" width="5.42578125" style="12" customWidth="1"/>
    <col min="24" max="24" width="5.42578125" style="6" customWidth="1"/>
    <col min="25" max="26" width="5.42578125" style="12" customWidth="1"/>
    <col min="27" max="27" width="5.42578125" style="6" customWidth="1"/>
    <col min="28" max="29" width="5.42578125" style="12" customWidth="1"/>
    <col min="30" max="31" width="5.42578125" style="6" customWidth="1"/>
    <col min="32" max="32" width="6.85546875" style="6" customWidth="1"/>
    <col min="33" max="33" width="7.28515625" style="6" customWidth="1"/>
    <col min="34" max="34" width="91.85546875" customWidth="1"/>
    <col min="35" max="35" width="12.140625" style="139" bestFit="1" customWidth="1"/>
    <col min="36" max="37" width="11.42578125" style="139"/>
    <col min="38" max="38" width="2.42578125" style="139" customWidth="1"/>
    <col min="39" max="42" width="11.42578125" style="139"/>
    <col min="43" max="43" width="2.5703125" style="6" customWidth="1"/>
    <col min="44" max="16384" width="11.42578125" style="6"/>
  </cols>
  <sheetData>
    <row r="1" spans="1:64" s="90" customFormat="1" ht="20.25">
      <c r="A1" s="231" t="s">
        <v>59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I1" s="89" t="s">
        <v>95</v>
      </c>
      <c r="AJ1" s="138"/>
      <c r="AK1" s="138"/>
      <c r="AL1" s="138"/>
      <c r="AM1" s="138"/>
      <c r="AN1" s="138"/>
      <c r="AO1" s="138"/>
      <c r="AP1" s="138"/>
    </row>
    <row r="2" spans="1:64">
      <c r="A2" s="232" t="s">
        <v>60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</row>
    <row r="3" spans="1:64" ht="13.5" thickBot="1">
      <c r="AI3" s="191"/>
    </row>
    <row r="4" spans="1:64" ht="13.5" thickBot="1">
      <c r="L4" s="227" t="s">
        <v>3</v>
      </c>
      <c r="M4" s="228"/>
      <c r="N4" s="228"/>
      <c r="O4" s="229"/>
      <c r="P4" s="227" t="s">
        <v>4</v>
      </c>
      <c r="Q4" s="230"/>
      <c r="R4" s="226"/>
      <c r="S4" s="226" t="s">
        <v>5</v>
      </c>
      <c r="T4" s="226"/>
      <c r="U4" s="226"/>
      <c r="V4" s="226" t="s">
        <v>6</v>
      </c>
      <c r="W4" s="226"/>
      <c r="X4" s="226"/>
      <c r="Y4" s="226" t="s">
        <v>7</v>
      </c>
      <c r="Z4" s="226"/>
      <c r="AA4" s="226"/>
      <c r="AB4" s="226" t="s">
        <v>8</v>
      </c>
      <c r="AC4" s="226"/>
      <c r="AD4" s="226"/>
      <c r="AE4" s="226" t="s">
        <v>43</v>
      </c>
      <c r="AF4" s="226"/>
      <c r="AG4" s="226"/>
      <c r="AI4" s="177"/>
      <c r="AJ4" s="177"/>
      <c r="AK4" s="177"/>
      <c r="AL4" s="177"/>
      <c r="AM4" s="177"/>
      <c r="AN4" s="177"/>
      <c r="AO4" s="177"/>
      <c r="AP4" s="177"/>
    </row>
    <row r="5" spans="1:64" ht="13.5" thickBot="1">
      <c r="B5" s="123" t="s">
        <v>10</v>
      </c>
      <c r="C5" s="78" t="s">
        <v>35</v>
      </c>
      <c r="D5" s="195" t="s">
        <v>48</v>
      </c>
      <c r="E5" s="78"/>
      <c r="F5" s="78"/>
      <c r="G5" s="78"/>
      <c r="H5" s="78"/>
      <c r="I5" s="78"/>
      <c r="J5" s="78"/>
      <c r="K5" s="78"/>
      <c r="L5" s="195" t="s">
        <v>19</v>
      </c>
      <c r="M5" s="65" t="s">
        <v>22</v>
      </c>
      <c r="N5" s="49" t="s">
        <v>20</v>
      </c>
      <c r="O5" s="54" t="s">
        <v>21</v>
      </c>
      <c r="P5" s="8" t="s">
        <v>19</v>
      </c>
      <c r="Q5" s="50" t="s">
        <v>20</v>
      </c>
      <c r="R5" s="51" t="s">
        <v>21</v>
      </c>
      <c r="S5" s="8" t="s">
        <v>19</v>
      </c>
      <c r="T5" s="50" t="s">
        <v>20</v>
      </c>
      <c r="U5" s="51" t="s">
        <v>21</v>
      </c>
      <c r="V5" s="8" t="s">
        <v>19</v>
      </c>
      <c r="W5" s="50" t="s">
        <v>20</v>
      </c>
      <c r="X5" s="51" t="s">
        <v>21</v>
      </c>
      <c r="Y5" s="8" t="s">
        <v>19</v>
      </c>
      <c r="Z5" s="50" t="s">
        <v>20</v>
      </c>
      <c r="AA5" s="51" t="s">
        <v>21</v>
      </c>
      <c r="AB5" s="8" t="s">
        <v>19</v>
      </c>
      <c r="AC5" s="50" t="s">
        <v>20</v>
      </c>
      <c r="AD5" s="51" t="s">
        <v>21</v>
      </c>
      <c r="AE5" s="7" t="s">
        <v>19</v>
      </c>
      <c r="AF5" s="63" t="s">
        <v>20</v>
      </c>
      <c r="AG5" s="64" t="s">
        <v>21</v>
      </c>
      <c r="AI5" s="177"/>
      <c r="AJ5" s="177"/>
      <c r="AK5" s="177"/>
      <c r="AL5" s="177"/>
      <c r="AM5" s="177"/>
      <c r="AN5" s="177"/>
      <c r="AO5" s="177"/>
      <c r="AP5" s="177"/>
      <c r="AR5" s="224" t="s">
        <v>4</v>
      </c>
      <c r="AS5" s="225"/>
      <c r="AT5" s="224" t="s">
        <v>5</v>
      </c>
      <c r="AU5" s="225"/>
      <c r="AV5" s="224" t="s">
        <v>6</v>
      </c>
      <c r="AW5" s="225"/>
      <c r="AX5" s="224" t="s">
        <v>7</v>
      </c>
      <c r="AY5" s="225"/>
      <c r="AZ5" s="224" t="s">
        <v>8</v>
      </c>
      <c r="BA5" s="225"/>
      <c r="BB5"/>
      <c r="BC5" s="224" t="s">
        <v>4</v>
      </c>
      <c r="BD5" s="225"/>
      <c r="BE5" s="224" t="s">
        <v>5</v>
      </c>
      <c r="BF5" s="225"/>
      <c r="BG5" s="224" t="s">
        <v>6</v>
      </c>
      <c r="BH5" s="225"/>
      <c r="BI5" s="224" t="s">
        <v>7</v>
      </c>
      <c r="BJ5" s="225"/>
      <c r="BK5" s="224" t="s">
        <v>8</v>
      </c>
      <c r="BL5" s="225"/>
    </row>
    <row r="6" spans="1:64" s="97" customFormat="1" ht="18">
      <c r="A6" s="91">
        <v>1</v>
      </c>
      <c r="B6" s="193">
        <v>1</v>
      </c>
      <c r="C6" s="198" t="s">
        <v>49</v>
      </c>
      <c r="D6" s="92">
        <v>2</v>
      </c>
      <c r="E6" s="92"/>
      <c r="F6" s="92"/>
      <c r="G6" s="92"/>
      <c r="H6" s="92"/>
      <c r="I6" s="92"/>
      <c r="J6" s="92">
        <f t="shared" ref="J6:J25" ca="1" si="0">RAND()</f>
        <v>0.96709947328803048</v>
      </c>
      <c r="K6" s="92">
        <f t="shared" ref="K6:K25" ca="1" si="1">+N6+J6</f>
        <v>175.96709947328804</v>
      </c>
      <c r="L6" s="199">
        <f t="shared" ref="L6:L25" si="2">+P6+S6+V6+Y6+AB6+AE6</f>
        <v>16</v>
      </c>
      <c r="M6" s="179">
        <f t="shared" ref="M6:M25" si="3">+N6-O6</f>
        <v>89</v>
      </c>
      <c r="N6" s="180">
        <f t="shared" ref="N6:N25" si="4">+Q6+T6+W6+Z6+AC6+AF6</f>
        <v>175</v>
      </c>
      <c r="O6" s="95">
        <f t="shared" ref="O6:O25" si="5">+R6+U6+X6+AA6+AD6+AG6</f>
        <v>86</v>
      </c>
      <c r="P6" s="103">
        <v>3</v>
      </c>
      <c r="Q6" s="104">
        <v>47</v>
      </c>
      <c r="R6" s="105">
        <v>24</v>
      </c>
      <c r="S6" s="93">
        <v>3</v>
      </c>
      <c r="T6" s="94">
        <v>24</v>
      </c>
      <c r="U6" s="95">
        <v>7</v>
      </c>
      <c r="V6" s="93">
        <v>1</v>
      </c>
      <c r="W6" s="94">
        <v>13</v>
      </c>
      <c r="X6" s="95">
        <v>21</v>
      </c>
      <c r="Y6" s="93">
        <v>3</v>
      </c>
      <c r="Z6" s="94">
        <v>21</v>
      </c>
      <c r="AA6" s="95">
        <v>16</v>
      </c>
      <c r="AB6" s="93">
        <v>3</v>
      </c>
      <c r="AC6" s="94">
        <v>35</v>
      </c>
      <c r="AD6" s="95">
        <v>6</v>
      </c>
      <c r="AE6" s="93">
        <v>3</v>
      </c>
      <c r="AF6" s="94">
        <v>35</v>
      </c>
      <c r="AG6" s="95">
        <v>12</v>
      </c>
      <c r="AH6" s="96"/>
      <c r="AI6" s="193">
        <v>7</v>
      </c>
      <c r="AJ6" s="156">
        <f>+AI6</f>
        <v>7</v>
      </c>
      <c r="AK6" s="156">
        <f>+AI7</f>
        <v>11</v>
      </c>
      <c r="AL6" s="178"/>
      <c r="AM6" s="203">
        <f>+AJ6</f>
        <v>7</v>
      </c>
      <c r="AN6" s="203">
        <f>+AK6</f>
        <v>11</v>
      </c>
      <c r="AO6" s="204">
        <f>+AJ7</f>
        <v>1</v>
      </c>
      <c r="AP6" s="204">
        <f>+AK7</f>
        <v>6</v>
      </c>
      <c r="AR6" s="157">
        <v>9</v>
      </c>
      <c r="AS6" s="158">
        <v>15</v>
      </c>
      <c r="AT6" s="157">
        <v>8</v>
      </c>
      <c r="AU6" s="159">
        <v>6</v>
      </c>
      <c r="AV6" s="157">
        <v>13</v>
      </c>
      <c r="AW6" s="159">
        <v>1</v>
      </c>
      <c r="AX6" s="157">
        <v>7</v>
      </c>
      <c r="AY6" s="159">
        <v>1</v>
      </c>
      <c r="AZ6" s="157">
        <v>7</v>
      </c>
      <c r="BA6" s="159">
        <v>11</v>
      </c>
      <c r="BB6"/>
      <c r="BC6" s="157">
        <f>+AR6*100+AS6</f>
        <v>915</v>
      </c>
      <c r="BD6" s="159">
        <f>+AS6*100+AR6</f>
        <v>1509</v>
      </c>
      <c r="BE6" s="157">
        <f>+AT6*100+AU6</f>
        <v>806</v>
      </c>
      <c r="BF6" s="159">
        <f>+AU6*100+AT6</f>
        <v>608</v>
      </c>
      <c r="BG6" s="157">
        <f>+AV6*100+AW6</f>
        <v>1301</v>
      </c>
      <c r="BH6" s="159">
        <f>+AW6*100+AV6</f>
        <v>113</v>
      </c>
      <c r="BI6" s="157">
        <f>+AX6*100+AY6</f>
        <v>701</v>
      </c>
      <c r="BJ6" s="159">
        <f>+AY6*100+AX6</f>
        <v>107</v>
      </c>
      <c r="BK6" s="157">
        <f>+AZ6*100+BA6</f>
        <v>711</v>
      </c>
      <c r="BL6" s="159">
        <f>+BA6*100+AZ6</f>
        <v>1107</v>
      </c>
    </row>
    <row r="7" spans="1:64" s="97" customFormat="1" ht="18">
      <c r="A7" s="91">
        <f>1+A6</f>
        <v>2</v>
      </c>
      <c r="B7" s="141">
        <v>6</v>
      </c>
      <c r="C7" s="192" t="s">
        <v>47</v>
      </c>
      <c r="D7" s="98">
        <v>2</v>
      </c>
      <c r="E7" s="98"/>
      <c r="F7" s="98"/>
      <c r="G7" s="98"/>
      <c r="H7" s="98"/>
      <c r="I7" s="98"/>
      <c r="J7" s="98">
        <f t="shared" ca="1" si="0"/>
        <v>0.66124998245831446</v>
      </c>
      <c r="K7" s="98">
        <f t="shared" ca="1" si="1"/>
        <v>231.66124998245832</v>
      </c>
      <c r="L7" s="201">
        <f t="shared" si="2"/>
        <v>15</v>
      </c>
      <c r="M7" s="100">
        <f t="shared" si="3"/>
        <v>147</v>
      </c>
      <c r="N7" s="101">
        <f t="shared" si="4"/>
        <v>231</v>
      </c>
      <c r="O7" s="102">
        <f t="shared" si="5"/>
        <v>84</v>
      </c>
      <c r="P7" s="103">
        <v>3</v>
      </c>
      <c r="Q7" s="104">
        <v>66</v>
      </c>
      <c r="R7" s="105">
        <v>4</v>
      </c>
      <c r="S7" s="103">
        <v>0</v>
      </c>
      <c r="T7" s="104">
        <v>22</v>
      </c>
      <c r="U7" s="105">
        <v>35</v>
      </c>
      <c r="V7" s="103">
        <v>3</v>
      </c>
      <c r="W7" s="104">
        <v>42</v>
      </c>
      <c r="X7" s="105">
        <v>6</v>
      </c>
      <c r="Y7" s="103">
        <v>3</v>
      </c>
      <c r="Z7" s="104">
        <v>31</v>
      </c>
      <c r="AA7" s="105">
        <v>21</v>
      </c>
      <c r="AB7" s="103">
        <v>3</v>
      </c>
      <c r="AC7" s="104">
        <v>35</v>
      </c>
      <c r="AD7" s="105">
        <v>6</v>
      </c>
      <c r="AE7" s="103">
        <v>3</v>
      </c>
      <c r="AF7" s="104">
        <v>35</v>
      </c>
      <c r="AG7" s="105">
        <v>12</v>
      </c>
      <c r="AH7" s="96"/>
      <c r="AI7" s="141">
        <v>11</v>
      </c>
      <c r="AJ7" s="156">
        <f>+AI8</f>
        <v>1</v>
      </c>
      <c r="AK7" s="156">
        <f>+AI9</f>
        <v>6</v>
      </c>
      <c r="AL7" s="178"/>
      <c r="AM7" s="203">
        <f>+AJ8</f>
        <v>4</v>
      </c>
      <c r="AN7" s="203">
        <f>+AK8</f>
        <v>18</v>
      </c>
      <c r="AO7" s="204">
        <f>+AJ9</f>
        <v>13</v>
      </c>
      <c r="AP7" s="204">
        <f>+AK9</f>
        <v>17</v>
      </c>
      <c r="AR7" s="160">
        <v>8</v>
      </c>
      <c r="AS7" s="161">
        <v>13</v>
      </c>
      <c r="AT7" s="160">
        <v>13</v>
      </c>
      <c r="AU7" s="162">
        <v>7</v>
      </c>
      <c r="AV7" s="160">
        <v>7</v>
      </c>
      <c r="AW7" s="162">
        <v>4</v>
      </c>
      <c r="AX7" s="160">
        <v>4</v>
      </c>
      <c r="AY7" s="162">
        <v>13</v>
      </c>
      <c r="AZ7" s="160">
        <v>1</v>
      </c>
      <c r="BA7" s="162">
        <v>6</v>
      </c>
      <c r="BB7"/>
      <c r="BC7" s="160">
        <f t="shared" ref="BC7:BC23" si="6">+AR7*100+AS7</f>
        <v>813</v>
      </c>
      <c r="BD7" s="162">
        <f t="shared" ref="BD7:BD23" si="7">+AS7*100+AR7</f>
        <v>1308</v>
      </c>
      <c r="BE7" s="160">
        <f t="shared" ref="BE7:BE8" si="8">+AT7*100+AU7</f>
        <v>1307</v>
      </c>
      <c r="BF7" s="162">
        <f t="shared" ref="BF7:BF8" si="9">+AU7*100+AT7</f>
        <v>713</v>
      </c>
      <c r="BG7" s="160">
        <f t="shared" ref="BG7:BG8" si="10">+AV7*100+AW7</f>
        <v>704</v>
      </c>
      <c r="BH7" s="162">
        <f t="shared" ref="BH7:BH8" si="11">+AW7*100+AV7</f>
        <v>407</v>
      </c>
      <c r="BI7" s="160">
        <f t="shared" ref="BI7:BI8" si="12">+AX7*100+AY7</f>
        <v>413</v>
      </c>
      <c r="BJ7" s="162">
        <f t="shared" ref="BJ7:BJ8" si="13">+AY7*100+AX7</f>
        <v>1304</v>
      </c>
      <c r="BK7" s="160">
        <f t="shared" ref="BK7:BK8" si="14">+AZ7*100+BA7</f>
        <v>106</v>
      </c>
      <c r="BL7" s="162">
        <f t="shared" ref="BL7:BL8" si="15">+BA7*100+AZ7</f>
        <v>601</v>
      </c>
    </row>
    <row r="8" spans="1:64" s="97" customFormat="1" ht="18.75" thickBot="1">
      <c r="A8" s="91">
        <f t="shared" ref="A8:A40" si="16">1+A7</f>
        <v>3</v>
      </c>
      <c r="B8" s="141">
        <v>4</v>
      </c>
      <c r="C8" s="192" t="s">
        <v>57</v>
      </c>
      <c r="D8" s="98">
        <v>3</v>
      </c>
      <c r="E8" s="98"/>
      <c r="F8" s="98"/>
      <c r="G8" s="98"/>
      <c r="H8" s="98"/>
      <c r="I8" s="98"/>
      <c r="J8" s="98">
        <f t="shared" ca="1" si="0"/>
        <v>0.97167021447910984</v>
      </c>
      <c r="K8" s="98">
        <f t="shared" ca="1" si="1"/>
        <v>144.9716702144791</v>
      </c>
      <c r="L8" s="200">
        <f t="shared" si="2"/>
        <v>13</v>
      </c>
      <c r="M8" s="154">
        <f t="shared" si="3"/>
        <v>27</v>
      </c>
      <c r="N8" s="155">
        <f t="shared" si="4"/>
        <v>144</v>
      </c>
      <c r="O8" s="105">
        <f t="shared" si="5"/>
        <v>117</v>
      </c>
      <c r="P8" s="103">
        <v>3</v>
      </c>
      <c r="Q8" s="104">
        <v>23</v>
      </c>
      <c r="R8" s="105">
        <v>17</v>
      </c>
      <c r="S8" s="103">
        <v>3</v>
      </c>
      <c r="T8" s="104">
        <v>24</v>
      </c>
      <c r="U8" s="105">
        <v>7</v>
      </c>
      <c r="V8" s="103">
        <v>3</v>
      </c>
      <c r="W8" s="104">
        <v>21</v>
      </c>
      <c r="X8" s="105">
        <v>13</v>
      </c>
      <c r="Y8" s="103">
        <v>1</v>
      </c>
      <c r="Z8" s="104">
        <v>16</v>
      </c>
      <c r="AA8" s="105">
        <v>21</v>
      </c>
      <c r="AB8" s="103">
        <v>3</v>
      </c>
      <c r="AC8" s="104">
        <v>48</v>
      </c>
      <c r="AD8" s="105">
        <v>24</v>
      </c>
      <c r="AE8" s="103">
        <v>0</v>
      </c>
      <c r="AF8" s="104">
        <v>12</v>
      </c>
      <c r="AG8" s="105">
        <v>35</v>
      </c>
      <c r="AH8" s="96"/>
      <c r="AI8" s="141">
        <v>1</v>
      </c>
      <c r="AJ8" s="156">
        <f>+AI10</f>
        <v>4</v>
      </c>
      <c r="AK8" s="156">
        <f>+AI11</f>
        <v>18</v>
      </c>
      <c r="AL8" s="178"/>
      <c r="AM8" s="203">
        <f>+AJ10</f>
        <v>20</v>
      </c>
      <c r="AN8" s="203">
        <f>+AK10</f>
        <v>5</v>
      </c>
      <c r="AO8" s="204">
        <f>+AJ11</f>
        <v>8</v>
      </c>
      <c r="AP8" s="204">
        <f>+AK11</f>
        <v>15</v>
      </c>
      <c r="AR8" s="163">
        <v>14</v>
      </c>
      <c r="AS8" s="164">
        <v>17</v>
      </c>
      <c r="AT8" s="163">
        <v>1</v>
      </c>
      <c r="AU8" s="165">
        <v>4</v>
      </c>
      <c r="AV8" s="163">
        <v>17</v>
      </c>
      <c r="AW8" s="165">
        <v>18</v>
      </c>
      <c r="AX8" s="163">
        <v>11</v>
      </c>
      <c r="AY8" s="165">
        <v>6</v>
      </c>
      <c r="AZ8" s="163">
        <v>4</v>
      </c>
      <c r="BA8" s="165">
        <v>18</v>
      </c>
      <c r="BB8"/>
      <c r="BC8" s="163">
        <f t="shared" si="6"/>
        <v>1417</v>
      </c>
      <c r="BD8" s="165">
        <f t="shared" si="7"/>
        <v>1714</v>
      </c>
      <c r="BE8" s="163">
        <f t="shared" si="8"/>
        <v>104</v>
      </c>
      <c r="BF8" s="165">
        <f t="shared" si="9"/>
        <v>401</v>
      </c>
      <c r="BG8" s="163">
        <f t="shared" si="10"/>
        <v>1718</v>
      </c>
      <c r="BH8" s="165">
        <f t="shared" si="11"/>
        <v>1817</v>
      </c>
      <c r="BI8" s="163">
        <f t="shared" si="12"/>
        <v>1106</v>
      </c>
      <c r="BJ8" s="165">
        <f t="shared" si="13"/>
        <v>611</v>
      </c>
      <c r="BK8" s="163">
        <f t="shared" si="14"/>
        <v>418</v>
      </c>
      <c r="BL8" s="165">
        <f t="shared" si="15"/>
        <v>1804</v>
      </c>
    </row>
    <row r="9" spans="1:64" s="97" customFormat="1" ht="18">
      <c r="A9" s="91">
        <f t="shared" si="16"/>
        <v>4</v>
      </c>
      <c r="B9" s="141">
        <v>7</v>
      </c>
      <c r="C9" s="192" t="s">
        <v>56</v>
      </c>
      <c r="D9" s="98">
        <v>1</v>
      </c>
      <c r="E9" s="98"/>
      <c r="F9" s="98"/>
      <c r="G9" s="98"/>
      <c r="H9" s="98"/>
      <c r="I9" s="98"/>
      <c r="J9" s="98">
        <f t="shared" ca="1" si="0"/>
        <v>0.15147061029275699</v>
      </c>
      <c r="K9" s="98">
        <f t="shared" ca="1" si="1"/>
        <v>161.15147061029276</v>
      </c>
      <c r="L9" s="200">
        <f t="shared" si="2"/>
        <v>12</v>
      </c>
      <c r="M9" s="154">
        <f t="shared" si="3"/>
        <v>36</v>
      </c>
      <c r="N9" s="155">
        <f t="shared" si="4"/>
        <v>161</v>
      </c>
      <c r="O9" s="105">
        <f t="shared" si="5"/>
        <v>125</v>
      </c>
      <c r="P9" s="103">
        <v>3</v>
      </c>
      <c r="Q9" s="104">
        <v>66</v>
      </c>
      <c r="R9" s="105">
        <v>4</v>
      </c>
      <c r="S9" s="103">
        <v>3</v>
      </c>
      <c r="T9" s="104">
        <v>35</v>
      </c>
      <c r="U9" s="105">
        <v>22</v>
      </c>
      <c r="V9" s="103">
        <v>3</v>
      </c>
      <c r="W9" s="104">
        <v>21</v>
      </c>
      <c r="X9" s="105">
        <v>13</v>
      </c>
      <c r="Y9" s="103">
        <v>3</v>
      </c>
      <c r="Z9" s="104">
        <v>21</v>
      </c>
      <c r="AA9" s="105">
        <v>16</v>
      </c>
      <c r="AB9" s="103">
        <v>0</v>
      </c>
      <c r="AC9" s="104">
        <v>6</v>
      </c>
      <c r="AD9" s="105">
        <v>35</v>
      </c>
      <c r="AE9" s="103">
        <v>0</v>
      </c>
      <c r="AF9" s="104">
        <v>12</v>
      </c>
      <c r="AG9" s="105">
        <v>35</v>
      </c>
      <c r="AH9" s="96"/>
      <c r="AI9" s="141">
        <v>6</v>
      </c>
      <c r="AJ9" s="156">
        <f>+AI12</f>
        <v>13</v>
      </c>
      <c r="AK9" s="156">
        <f>+AI13</f>
        <v>17</v>
      </c>
      <c r="AL9" s="178"/>
      <c r="AM9" s="203">
        <f>+AJ12</f>
        <v>9</v>
      </c>
      <c r="AN9" s="203">
        <f>+AK12</f>
        <v>14</v>
      </c>
      <c r="AO9" s="204">
        <f>+AJ13</f>
        <v>19</v>
      </c>
      <c r="AP9" s="204">
        <f>+AK13</f>
        <v>12</v>
      </c>
      <c r="AR9" s="166">
        <v>11</v>
      </c>
      <c r="AS9" s="167">
        <v>5</v>
      </c>
      <c r="AT9" s="166">
        <v>16</v>
      </c>
      <c r="AU9" s="168">
        <v>10</v>
      </c>
      <c r="AV9" s="166">
        <v>11</v>
      </c>
      <c r="AW9" s="168">
        <v>8</v>
      </c>
      <c r="AX9" s="166">
        <v>17</v>
      </c>
      <c r="AY9" s="168">
        <v>20</v>
      </c>
      <c r="AZ9" s="166">
        <v>13</v>
      </c>
      <c r="BA9" s="168">
        <v>17</v>
      </c>
      <c r="BB9"/>
      <c r="BC9" s="157">
        <f>+AR9*100+AS9</f>
        <v>1105</v>
      </c>
      <c r="BD9" s="159">
        <f>+AS9*100+AR9</f>
        <v>511</v>
      </c>
      <c r="BE9" s="157">
        <f>+AT9*100+AU9</f>
        <v>1610</v>
      </c>
      <c r="BF9" s="159">
        <f>+AU9*100+AT9</f>
        <v>1016</v>
      </c>
      <c r="BG9" s="157">
        <f>+AV9*100+AW9</f>
        <v>1108</v>
      </c>
      <c r="BH9" s="159">
        <f>+AW9*100+AV9</f>
        <v>811</v>
      </c>
      <c r="BI9" s="157">
        <f>+AX9*100+AY9</f>
        <v>1720</v>
      </c>
      <c r="BJ9" s="159">
        <f>+AY9*100+AX9</f>
        <v>2017</v>
      </c>
      <c r="BK9" s="157">
        <f>+AZ9*100+BA9</f>
        <v>1317</v>
      </c>
      <c r="BL9" s="159">
        <f>+BA9*100+AZ9</f>
        <v>1713</v>
      </c>
    </row>
    <row r="10" spans="1:64" s="97" customFormat="1" ht="18">
      <c r="A10" s="91">
        <f t="shared" si="16"/>
        <v>5</v>
      </c>
      <c r="B10" s="141">
        <v>18</v>
      </c>
      <c r="C10" s="192" t="s">
        <v>66</v>
      </c>
      <c r="D10" s="98">
        <v>3</v>
      </c>
      <c r="E10" s="98"/>
      <c r="F10" s="98"/>
      <c r="G10" s="98"/>
      <c r="H10" s="98"/>
      <c r="I10" s="98"/>
      <c r="J10" s="98">
        <f t="shared" ca="1" si="0"/>
        <v>0.72187445660969018</v>
      </c>
      <c r="K10" s="98">
        <f t="shared" ca="1" si="1"/>
        <v>206.7218744566097</v>
      </c>
      <c r="L10" s="200">
        <f t="shared" si="2"/>
        <v>11</v>
      </c>
      <c r="M10" s="154">
        <f t="shared" si="3"/>
        <v>110</v>
      </c>
      <c r="N10" s="155">
        <f t="shared" si="4"/>
        <v>206</v>
      </c>
      <c r="O10" s="105">
        <f t="shared" si="5"/>
        <v>96</v>
      </c>
      <c r="P10" s="103">
        <v>1</v>
      </c>
      <c r="Q10" s="104">
        <v>17</v>
      </c>
      <c r="R10" s="105">
        <v>23</v>
      </c>
      <c r="S10" s="103">
        <v>3</v>
      </c>
      <c r="T10" s="104">
        <v>65</v>
      </c>
      <c r="U10" s="105">
        <v>0</v>
      </c>
      <c r="V10" s="103">
        <v>1</v>
      </c>
      <c r="W10" s="104">
        <v>32</v>
      </c>
      <c r="X10" s="105">
        <v>36</v>
      </c>
      <c r="Y10" s="103">
        <v>3</v>
      </c>
      <c r="Z10" s="104">
        <v>44</v>
      </c>
      <c r="AA10" s="105">
        <v>13</v>
      </c>
      <c r="AB10" s="103">
        <v>3</v>
      </c>
      <c r="AC10" s="104">
        <v>48</v>
      </c>
      <c r="AD10" s="105">
        <v>24</v>
      </c>
      <c r="AE10" s="103"/>
      <c r="AF10" s="104"/>
      <c r="AG10" s="105"/>
      <c r="AH10" s="96"/>
      <c r="AI10" s="141">
        <v>4</v>
      </c>
      <c r="AJ10" s="156">
        <f>+AI14</f>
        <v>20</v>
      </c>
      <c r="AK10" s="156">
        <f>+AI15</f>
        <v>5</v>
      </c>
      <c r="AL10" s="178"/>
      <c r="AM10" s="203">
        <f>+AJ14</f>
        <v>16</v>
      </c>
      <c r="AN10" s="203">
        <f>+AK14</f>
        <v>2</v>
      </c>
      <c r="AO10" s="204">
        <f>+AJ15</f>
        <v>3</v>
      </c>
      <c r="AP10" s="204">
        <f>+AK15</f>
        <v>10</v>
      </c>
      <c r="AR10" s="160">
        <v>20</v>
      </c>
      <c r="AS10" s="161">
        <v>3</v>
      </c>
      <c r="AT10" s="160">
        <v>14</v>
      </c>
      <c r="AU10" s="162">
        <v>5</v>
      </c>
      <c r="AV10" s="160">
        <v>6</v>
      </c>
      <c r="AW10" s="162">
        <v>20</v>
      </c>
      <c r="AX10" s="160">
        <v>8</v>
      </c>
      <c r="AY10" s="162">
        <v>9</v>
      </c>
      <c r="AZ10" s="160">
        <v>20</v>
      </c>
      <c r="BA10" s="162">
        <v>5</v>
      </c>
      <c r="BB10"/>
      <c r="BC10" s="160">
        <f t="shared" ref="BC10:BC11" si="17">+AR10*100+AS10</f>
        <v>2003</v>
      </c>
      <c r="BD10" s="162">
        <f t="shared" ref="BD10:BD11" si="18">+AS10*100+AR10</f>
        <v>320</v>
      </c>
      <c r="BE10" s="160">
        <f t="shared" ref="BE10:BE23" si="19">+AT10*100+AU10</f>
        <v>1405</v>
      </c>
      <c r="BF10" s="162">
        <f t="shared" ref="BF10:BF23" si="20">+AU10*100+AT10</f>
        <v>514</v>
      </c>
      <c r="BG10" s="160">
        <f t="shared" ref="BG10:BG23" si="21">+AV10*100+AW10</f>
        <v>620</v>
      </c>
      <c r="BH10" s="162">
        <f t="shared" ref="BH10:BH23" si="22">+AW10*100+AV10</f>
        <v>2006</v>
      </c>
      <c r="BI10" s="160">
        <f t="shared" ref="BI10:BI23" si="23">+AX10*100+AY10</f>
        <v>809</v>
      </c>
      <c r="BJ10" s="162">
        <f t="shared" ref="BJ10:BJ23" si="24">+AY10*100+AX10</f>
        <v>908</v>
      </c>
      <c r="BK10" s="160">
        <f t="shared" ref="BK10:BK23" si="25">+AZ10*100+BA10</f>
        <v>2005</v>
      </c>
      <c r="BL10" s="162">
        <f t="shared" ref="BL10:BL23" si="26">+BA10*100+AZ10</f>
        <v>520</v>
      </c>
    </row>
    <row r="11" spans="1:64" s="97" customFormat="1" ht="18.75" thickBot="1">
      <c r="A11" s="91">
        <f t="shared" si="16"/>
        <v>6</v>
      </c>
      <c r="B11" s="141">
        <v>11</v>
      </c>
      <c r="C11" s="192" t="s">
        <v>46</v>
      </c>
      <c r="D11" s="98">
        <v>1</v>
      </c>
      <c r="E11" s="98"/>
      <c r="F11" s="98"/>
      <c r="G11" s="98"/>
      <c r="H11" s="98"/>
      <c r="I11" s="98"/>
      <c r="J11" s="98">
        <f t="shared" ca="1" si="0"/>
        <v>0.79119679706032553</v>
      </c>
      <c r="K11" s="98">
        <f t="shared" ca="1" si="1"/>
        <v>132.79119679706034</v>
      </c>
      <c r="L11" s="200">
        <f t="shared" si="2"/>
        <v>10</v>
      </c>
      <c r="M11" s="154">
        <f t="shared" si="3"/>
        <v>3</v>
      </c>
      <c r="N11" s="155">
        <f t="shared" si="4"/>
        <v>132</v>
      </c>
      <c r="O11" s="105">
        <f t="shared" si="5"/>
        <v>129</v>
      </c>
      <c r="P11" s="103">
        <v>1</v>
      </c>
      <c r="Q11" s="104">
        <v>23</v>
      </c>
      <c r="R11" s="105">
        <v>24</v>
      </c>
      <c r="S11" s="103">
        <v>3</v>
      </c>
      <c r="T11" s="104">
        <v>36</v>
      </c>
      <c r="U11" s="105">
        <v>17</v>
      </c>
      <c r="V11" s="103">
        <v>3</v>
      </c>
      <c r="W11" s="104">
        <v>36</v>
      </c>
      <c r="X11" s="105">
        <v>32</v>
      </c>
      <c r="Y11" s="103">
        <v>3</v>
      </c>
      <c r="Z11" s="104">
        <v>31</v>
      </c>
      <c r="AA11" s="105">
        <v>21</v>
      </c>
      <c r="AB11" s="103">
        <v>0</v>
      </c>
      <c r="AC11" s="104">
        <v>6</v>
      </c>
      <c r="AD11" s="105">
        <v>35</v>
      </c>
      <c r="AE11" s="103"/>
      <c r="AF11" s="104"/>
      <c r="AG11" s="105"/>
      <c r="AH11" s="96"/>
      <c r="AI11" s="141">
        <v>18</v>
      </c>
      <c r="AJ11" s="156">
        <f>+AI16</f>
        <v>8</v>
      </c>
      <c r="AK11" s="156">
        <f>+AI17</f>
        <v>15</v>
      </c>
      <c r="AL11" s="178"/>
      <c r="AM11" s="178"/>
      <c r="AN11" s="178"/>
      <c r="AO11" s="178"/>
      <c r="AP11" s="178"/>
      <c r="AR11" s="163">
        <v>1</v>
      </c>
      <c r="AS11" s="164">
        <v>16</v>
      </c>
      <c r="AT11" s="163">
        <v>17</v>
      </c>
      <c r="AU11" s="165">
        <v>11</v>
      </c>
      <c r="AV11" s="163">
        <v>16</v>
      </c>
      <c r="AW11" s="165">
        <v>14</v>
      </c>
      <c r="AX11" s="163">
        <v>18</v>
      </c>
      <c r="AY11" s="165">
        <v>5</v>
      </c>
      <c r="AZ11" s="163">
        <v>8</v>
      </c>
      <c r="BA11" s="165">
        <v>15</v>
      </c>
      <c r="BB11"/>
      <c r="BC11" s="163">
        <f t="shared" si="17"/>
        <v>116</v>
      </c>
      <c r="BD11" s="165">
        <f t="shared" si="18"/>
        <v>1601</v>
      </c>
      <c r="BE11" s="163">
        <f t="shared" si="19"/>
        <v>1711</v>
      </c>
      <c r="BF11" s="165">
        <f t="shared" si="20"/>
        <v>1117</v>
      </c>
      <c r="BG11" s="163">
        <f t="shared" si="21"/>
        <v>1614</v>
      </c>
      <c r="BH11" s="165">
        <f t="shared" si="22"/>
        <v>1416</v>
      </c>
      <c r="BI11" s="163">
        <f t="shared" si="23"/>
        <v>1805</v>
      </c>
      <c r="BJ11" s="165">
        <f t="shared" si="24"/>
        <v>518</v>
      </c>
      <c r="BK11" s="163">
        <f t="shared" si="25"/>
        <v>815</v>
      </c>
      <c r="BL11" s="165">
        <f t="shared" si="26"/>
        <v>1508</v>
      </c>
    </row>
    <row r="12" spans="1:64" s="97" customFormat="1" ht="18">
      <c r="A12" s="91">
        <f t="shared" si="16"/>
        <v>7</v>
      </c>
      <c r="B12" s="141">
        <v>8</v>
      </c>
      <c r="C12" s="192" t="s">
        <v>44</v>
      </c>
      <c r="D12" s="98">
        <v>6</v>
      </c>
      <c r="E12" s="98"/>
      <c r="F12" s="98"/>
      <c r="G12" s="98"/>
      <c r="H12" s="98"/>
      <c r="I12" s="98"/>
      <c r="J12" s="98">
        <f t="shared" ca="1" si="0"/>
        <v>0.31441612682564601</v>
      </c>
      <c r="K12" s="98">
        <f t="shared" ca="1" si="1"/>
        <v>176.31441612682565</v>
      </c>
      <c r="L12" s="200">
        <f t="shared" si="2"/>
        <v>9</v>
      </c>
      <c r="M12" s="154">
        <f t="shared" si="3"/>
        <v>47</v>
      </c>
      <c r="N12" s="155">
        <f t="shared" si="4"/>
        <v>176</v>
      </c>
      <c r="O12" s="105">
        <f t="shared" si="5"/>
        <v>129</v>
      </c>
      <c r="P12" s="103">
        <v>3</v>
      </c>
      <c r="Q12" s="104">
        <v>75</v>
      </c>
      <c r="R12" s="105">
        <v>0</v>
      </c>
      <c r="S12" s="103">
        <v>0</v>
      </c>
      <c r="T12" s="104">
        <v>22</v>
      </c>
      <c r="U12" s="105">
        <v>35</v>
      </c>
      <c r="V12" s="103">
        <v>3</v>
      </c>
      <c r="W12" s="104">
        <v>36</v>
      </c>
      <c r="X12" s="105">
        <v>32</v>
      </c>
      <c r="Y12" s="103">
        <v>0</v>
      </c>
      <c r="Z12" s="104">
        <v>13</v>
      </c>
      <c r="AA12" s="105">
        <v>44</v>
      </c>
      <c r="AB12" s="103">
        <v>3</v>
      </c>
      <c r="AC12" s="104">
        <v>30</v>
      </c>
      <c r="AD12" s="105">
        <v>18</v>
      </c>
      <c r="AE12" s="103"/>
      <c r="AF12" s="104"/>
      <c r="AG12" s="105"/>
      <c r="AH12" s="96"/>
      <c r="AI12" s="141">
        <v>13</v>
      </c>
      <c r="AJ12" s="156">
        <f>+AI18</f>
        <v>9</v>
      </c>
      <c r="AK12" s="156">
        <f>+AI19</f>
        <v>14</v>
      </c>
      <c r="AL12" s="178"/>
      <c r="AM12" s="178"/>
      <c r="AN12" s="178"/>
      <c r="AO12" s="178"/>
      <c r="AP12" s="178"/>
      <c r="AR12" s="157">
        <v>12</v>
      </c>
      <c r="AS12" s="158">
        <v>18</v>
      </c>
      <c r="AT12" s="166">
        <v>12</v>
      </c>
      <c r="AU12" s="168">
        <v>3</v>
      </c>
      <c r="AV12" s="166">
        <v>10</v>
      </c>
      <c r="AW12" s="168">
        <v>19</v>
      </c>
      <c r="AX12" s="166">
        <v>16</v>
      </c>
      <c r="AY12" s="168">
        <v>3</v>
      </c>
      <c r="AZ12" s="166">
        <v>9</v>
      </c>
      <c r="BA12" s="168">
        <v>14</v>
      </c>
      <c r="BB12"/>
      <c r="BC12" s="166">
        <f t="shared" si="6"/>
        <v>1218</v>
      </c>
      <c r="BD12" s="168">
        <f t="shared" si="7"/>
        <v>1812</v>
      </c>
      <c r="BE12" s="166">
        <f t="shared" si="19"/>
        <v>1203</v>
      </c>
      <c r="BF12" s="168">
        <f t="shared" si="20"/>
        <v>312</v>
      </c>
      <c r="BG12" s="166">
        <f t="shared" si="21"/>
        <v>1019</v>
      </c>
      <c r="BH12" s="168">
        <f t="shared" si="22"/>
        <v>1910</v>
      </c>
      <c r="BI12" s="166">
        <f t="shared" si="23"/>
        <v>1603</v>
      </c>
      <c r="BJ12" s="168">
        <f t="shared" si="24"/>
        <v>316</v>
      </c>
      <c r="BK12" s="166">
        <f t="shared" si="25"/>
        <v>914</v>
      </c>
      <c r="BL12" s="168">
        <f t="shared" si="26"/>
        <v>1409</v>
      </c>
    </row>
    <row r="13" spans="1:64" s="97" customFormat="1" ht="18">
      <c r="A13" s="91">
        <f t="shared" si="16"/>
        <v>8</v>
      </c>
      <c r="B13" s="141">
        <v>19</v>
      </c>
      <c r="C13" s="192" t="s">
        <v>67</v>
      </c>
      <c r="D13" s="98">
        <v>8</v>
      </c>
      <c r="E13" s="98"/>
      <c r="F13" s="98"/>
      <c r="G13" s="98"/>
      <c r="H13" s="98"/>
      <c r="I13" s="98"/>
      <c r="J13" s="98">
        <f t="shared" ca="1" si="0"/>
        <v>2.6046840298048046E-2</v>
      </c>
      <c r="K13" s="98">
        <f t="shared" ca="1" si="1"/>
        <v>117.02604684029805</v>
      </c>
      <c r="L13" s="200">
        <f t="shared" si="2"/>
        <v>9</v>
      </c>
      <c r="M13" s="154">
        <f t="shared" si="3"/>
        <v>-31</v>
      </c>
      <c r="N13" s="155">
        <f t="shared" si="4"/>
        <v>117</v>
      </c>
      <c r="O13" s="105">
        <f t="shared" si="5"/>
        <v>148</v>
      </c>
      <c r="P13" s="103">
        <v>0</v>
      </c>
      <c r="Q13" s="104">
        <v>4</v>
      </c>
      <c r="R13" s="105">
        <v>66</v>
      </c>
      <c r="S13" s="103">
        <v>3</v>
      </c>
      <c r="T13" s="104">
        <v>52</v>
      </c>
      <c r="U13" s="105">
        <v>19</v>
      </c>
      <c r="V13" s="103">
        <v>0</v>
      </c>
      <c r="W13" s="104">
        <v>13</v>
      </c>
      <c r="X13" s="105">
        <v>60</v>
      </c>
      <c r="Y13" s="103">
        <v>3</v>
      </c>
      <c r="Z13" s="104">
        <v>13</v>
      </c>
      <c r="AA13" s="105">
        <v>2</v>
      </c>
      <c r="AB13" s="103">
        <v>3</v>
      </c>
      <c r="AC13" s="104">
        <v>35</v>
      </c>
      <c r="AD13" s="105">
        <v>1</v>
      </c>
      <c r="AE13" s="103"/>
      <c r="AF13" s="104"/>
      <c r="AG13" s="105"/>
      <c r="AH13" s="96"/>
      <c r="AI13" s="141">
        <v>17</v>
      </c>
      <c r="AJ13" s="156">
        <f>+AI20</f>
        <v>19</v>
      </c>
      <c r="AK13" s="156">
        <f>+AI21</f>
        <v>12</v>
      </c>
      <c r="AL13" s="178"/>
      <c r="AM13" s="178"/>
      <c r="AN13" s="178"/>
      <c r="AO13" s="178"/>
      <c r="AP13" s="178"/>
      <c r="AR13" s="160">
        <v>4</v>
      </c>
      <c r="AS13" s="161">
        <v>10</v>
      </c>
      <c r="AT13" s="160">
        <v>18</v>
      </c>
      <c r="AU13" s="162">
        <v>20</v>
      </c>
      <c r="AV13" s="160">
        <v>9</v>
      </c>
      <c r="AW13" s="162">
        <v>5</v>
      </c>
      <c r="AX13" s="160">
        <v>14</v>
      </c>
      <c r="AY13" s="162">
        <v>19</v>
      </c>
      <c r="AZ13" s="160">
        <v>19</v>
      </c>
      <c r="BA13" s="162">
        <v>12</v>
      </c>
      <c r="BB13"/>
      <c r="BC13" s="160">
        <f t="shared" si="6"/>
        <v>410</v>
      </c>
      <c r="BD13" s="162">
        <f t="shared" si="7"/>
        <v>1004</v>
      </c>
      <c r="BE13" s="160">
        <f t="shared" si="19"/>
        <v>1820</v>
      </c>
      <c r="BF13" s="162">
        <f t="shared" si="20"/>
        <v>2018</v>
      </c>
      <c r="BG13" s="160">
        <f t="shared" si="21"/>
        <v>905</v>
      </c>
      <c r="BH13" s="162">
        <f t="shared" si="22"/>
        <v>509</v>
      </c>
      <c r="BI13" s="160">
        <f t="shared" si="23"/>
        <v>1419</v>
      </c>
      <c r="BJ13" s="162">
        <f t="shared" si="24"/>
        <v>1914</v>
      </c>
      <c r="BK13" s="160">
        <f t="shared" si="25"/>
        <v>1912</v>
      </c>
      <c r="BL13" s="162">
        <f t="shared" si="26"/>
        <v>1219</v>
      </c>
    </row>
    <row r="14" spans="1:64" s="97" customFormat="1" ht="18.75" thickBot="1">
      <c r="A14" s="91">
        <f t="shared" si="16"/>
        <v>9</v>
      </c>
      <c r="B14" s="141">
        <v>15</v>
      </c>
      <c r="C14" s="192" t="s">
        <v>63</v>
      </c>
      <c r="D14" s="98">
        <v>6</v>
      </c>
      <c r="E14" s="98"/>
      <c r="F14" s="98"/>
      <c r="G14" s="98"/>
      <c r="H14" s="98"/>
      <c r="I14" s="98"/>
      <c r="J14" s="98">
        <f t="shared" ca="1" si="0"/>
        <v>4.9145048412071901E-2</v>
      </c>
      <c r="K14" s="98">
        <f t="shared" ca="1" si="1"/>
        <v>134.04914504841207</v>
      </c>
      <c r="L14" s="200">
        <f t="shared" si="2"/>
        <v>9</v>
      </c>
      <c r="M14" s="154">
        <f t="shared" si="3"/>
        <v>-46</v>
      </c>
      <c r="N14" s="155">
        <f t="shared" si="4"/>
        <v>134</v>
      </c>
      <c r="O14" s="105">
        <f t="shared" si="5"/>
        <v>180</v>
      </c>
      <c r="P14" s="103">
        <v>0</v>
      </c>
      <c r="Q14" s="104">
        <v>0</v>
      </c>
      <c r="R14" s="105">
        <v>75</v>
      </c>
      <c r="S14" s="103">
        <v>0</v>
      </c>
      <c r="T14" s="104">
        <v>19</v>
      </c>
      <c r="U14" s="105">
        <v>52</v>
      </c>
      <c r="V14" s="103">
        <v>3</v>
      </c>
      <c r="W14" s="104">
        <v>52</v>
      </c>
      <c r="X14" s="105">
        <v>25</v>
      </c>
      <c r="Y14" s="103">
        <v>3</v>
      </c>
      <c r="Z14" s="104">
        <v>33</v>
      </c>
      <c r="AA14" s="105">
        <v>10</v>
      </c>
      <c r="AB14" s="103">
        <v>3</v>
      </c>
      <c r="AC14" s="104">
        <v>30</v>
      </c>
      <c r="AD14" s="105">
        <v>18</v>
      </c>
      <c r="AE14" s="103"/>
      <c r="AF14" s="104"/>
      <c r="AG14" s="105"/>
      <c r="AH14" s="96"/>
      <c r="AI14" s="141">
        <v>20</v>
      </c>
      <c r="AJ14" s="156">
        <f>+AI22</f>
        <v>16</v>
      </c>
      <c r="AK14" s="156">
        <f>+AI23</f>
        <v>2</v>
      </c>
      <c r="AL14" s="178"/>
      <c r="AM14" s="178"/>
      <c r="AN14" s="178"/>
      <c r="AO14" s="178"/>
      <c r="AP14" s="178"/>
      <c r="AR14" s="163">
        <v>6</v>
      </c>
      <c r="AS14" s="164">
        <v>7</v>
      </c>
      <c r="AT14" s="183">
        <v>2</v>
      </c>
      <c r="AU14" s="184">
        <v>15</v>
      </c>
      <c r="AV14" s="183">
        <v>12</v>
      </c>
      <c r="AW14" s="184">
        <v>2</v>
      </c>
      <c r="AX14" s="183">
        <v>10</v>
      </c>
      <c r="AY14" s="184">
        <v>2</v>
      </c>
      <c r="AZ14" s="183">
        <v>16</v>
      </c>
      <c r="BA14" s="184">
        <v>2</v>
      </c>
      <c r="BB14"/>
      <c r="BC14" s="181">
        <f t="shared" si="6"/>
        <v>607</v>
      </c>
      <c r="BD14" s="182">
        <f t="shared" si="7"/>
        <v>706</v>
      </c>
      <c r="BE14" s="181">
        <f t="shared" si="19"/>
        <v>215</v>
      </c>
      <c r="BF14" s="182">
        <f t="shared" si="20"/>
        <v>1502</v>
      </c>
      <c r="BG14" s="181">
        <f t="shared" si="21"/>
        <v>1202</v>
      </c>
      <c r="BH14" s="182">
        <f t="shared" si="22"/>
        <v>212</v>
      </c>
      <c r="BI14" s="181">
        <f t="shared" si="23"/>
        <v>1002</v>
      </c>
      <c r="BJ14" s="182">
        <f t="shared" si="24"/>
        <v>210</v>
      </c>
      <c r="BK14" s="181">
        <f t="shared" si="25"/>
        <v>1602</v>
      </c>
      <c r="BL14" s="182">
        <f t="shared" si="26"/>
        <v>216</v>
      </c>
    </row>
    <row r="15" spans="1:64" s="97" customFormat="1" ht="18">
      <c r="A15" s="91">
        <f t="shared" si="16"/>
        <v>10</v>
      </c>
      <c r="B15" s="141">
        <v>13</v>
      </c>
      <c r="C15" s="192" t="s">
        <v>51</v>
      </c>
      <c r="D15" s="98">
        <v>4</v>
      </c>
      <c r="E15" s="53"/>
      <c r="F15" s="53"/>
      <c r="G15" s="53"/>
      <c r="H15" s="53"/>
      <c r="I15" s="53"/>
      <c r="J15" s="53">
        <f t="shared" ca="1" si="0"/>
        <v>0.75599463206693773</v>
      </c>
      <c r="K15" s="53">
        <f t="shared" ca="1" si="1"/>
        <v>163.75599463206694</v>
      </c>
      <c r="L15" s="200">
        <f t="shared" si="2"/>
        <v>8</v>
      </c>
      <c r="M15" s="100">
        <f t="shared" si="3"/>
        <v>51</v>
      </c>
      <c r="N15" s="101">
        <f t="shared" si="4"/>
        <v>163</v>
      </c>
      <c r="O15" s="102">
        <f t="shared" si="5"/>
        <v>112</v>
      </c>
      <c r="P15" s="103">
        <v>3</v>
      </c>
      <c r="Q15" s="104">
        <v>75</v>
      </c>
      <c r="R15" s="105">
        <v>0</v>
      </c>
      <c r="S15" s="103">
        <v>3</v>
      </c>
      <c r="T15" s="104">
        <v>35</v>
      </c>
      <c r="U15" s="105">
        <v>22</v>
      </c>
      <c r="V15" s="103">
        <v>1</v>
      </c>
      <c r="W15" s="104">
        <v>13</v>
      </c>
      <c r="X15" s="105">
        <v>21</v>
      </c>
      <c r="Y15" s="103">
        <v>1</v>
      </c>
      <c r="Z15" s="104">
        <v>16</v>
      </c>
      <c r="AA15" s="105">
        <v>21</v>
      </c>
      <c r="AB15" s="103">
        <v>0</v>
      </c>
      <c r="AC15" s="104">
        <v>24</v>
      </c>
      <c r="AD15" s="105">
        <v>48</v>
      </c>
      <c r="AE15" s="5"/>
      <c r="AF15" s="62"/>
      <c r="AG15" s="10"/>
      <c r="AH15" s="96"/>
      <c r="AI15" s="141">
        <v>5</v>
      </c>
      <c r="AJ15" s="156">
        <f>+AI24</f>
        <v>3</v>
      </c>
      <c r="AK15" s="156">
        <f>+AI25</f>
        <v>10</v>
      </c>
      <c r="AL15" s="178"/>
      <c r="AM15" s="178"/>
      <c r="AN15" s="178"/>
      <c r="AO15" s="178"/>
      <c r="AP15" s="178"/>
      <c r="AR15" s="166">
        <v>2</v>
      </c>
      <c r="AS15" s="167">
        <v>19</v>
      </c>
      <c r="AT15" s="218">
        <v>19</v>
      </c>
      <c r="AU15" s="219">
        <v>9</v>
      </c>
      <c r="AV15" s="218">
        <v>3</v>
      </c>
      <c r="AW15" s="219">
        <v>15</v>
      </c>
      <c r="AX15" s="218">
        <v>15</v>
      </c>
      <c r="AY15" s="219">
        <v>12</v>
      </c>
      <c r="AZ15" s="218">
        <v>3</v>
      </c>
      <c r="BA15" s="219">
        <v>10</v>
      </c>
      <c r="BB15"/>
      <c r="BC15" s="216">
        <f t="shared" si="6"/>
        <v>219</v>
      </c>
      <c r="BD15" s="217">
        <f t="shared" si="7"/>
        <v>1902</v>
      </c>
      <c r="BE15" s="216">
        <f t="shared" si="19"/>
        <v>1909</v>
      </c>
      <c r="BF15" s="217">
        <f t="shared" si="20"/>
        <v>919</v>
      </c>
      <c r="BG15" s="216">
        <f t="shared" si="21"/>
        <v>315</v>
      </c>
      <c r="BH15" s="217">
        <f t="shared" si="22"/>
        <v>1503</v>
      </c>
      <c r="BI15" s="216">
        <f t="shared" si="23"/>
        <v>1512</v>
      </c>
      <c r="BJ15" s="217">
        <f t="shared" si="24"/>
        <v>1215</v>
      </c>
      <c r="BK15" s="216">
        <f t="shared" si="25"/>
        <v>310</v>
      </c>
      <c r="BL15" s="217">
        <f t="shared" si="26"/>
        <v>1003</v>
      </c>
    </row>
    <row r="16" spans="1:64" s="97" customFormat="1" ht="18">
      <c r="A16" s="91">
        <f t="shared" si="16"/>
        <v>11</v>
      </c>
      <c r="B16" s="141">
        <v>17</v>
      </c>
      <c r="C16" s="192" t="s">
        <v>65</v>
      </c>
      <c r="D16" s="98">
        <v>4</v>
      </c>
      <c r="E16" s="98"/>
      <c r="F16" s="98"/>
      <c r="G16" s="98"/>
      <c r="H16" s="98"/>
      <c r="I16" s="98"/>
      <c r="J16" s="98">
        <f t="shared" ca="1" si="0"/>
        <v>0.88256382448044146</v>
      </c>
      <c r="K16" s="98">
        <f t="shared" ca="1" si="1"/>
        <v>137.88256382448043</v>
      </c>
      <c r="L16" s="200">
        <f t="shared" si="2"/>
        <v>8</v>
      </c>
      <c r="M16" s="154">
        <f t="shared" si="3"/>
        <v>-18</v>
      </c>
      <c r="N16" s="155">
        <f t="shared" si="4"/>
        <v>137</v>
      </c>
      <c r="O16" s="105">
        <f t="shared" si="5"/>
        <v>155</v>
      </c>
      <c r="P16" s="103">
        <v>3</v>
      </c>
      <c r="Q16" s="104">
        <v>24</v>
      </c>
      <c r="R16" s="105">
        <v>23</v>
      </c>
      <c r="S16" s="103">
        <v>3</v>
      </c>
      <c r="T16" s="104">
        <v>36</v>
      </c>
      <c r="U16" s="105">
        <v>17</v>
      </c>
      <c r="V16" s="103">
        <v>1</v>
      </c>
      <c r="W16" s="104">
        <v>32</v>
      </c>
      <c r="X16" s="105">
        <v>36</v>
      </c>
      <c r="Y16" s="103">
        <v>1</v>
      </c>
      <c r="Z16" s="104">
        <v>21</v>
      </c>
      <c r="AA16" s="105">
        <v>31</v>
      </c>
      <c r="AB16" s="103">
        <v>0</v>
      </c>
      <c r="AC16" s="104">
        <v>24</v>
      </c>
      <c r="AD16" s="105">
        <v>48</v>
      </c>
      <c r="AE16" s="103"/>
      <c r="AF16" s="104"/>
      <c r="AG16" s="105"/>
      <c r="AH16" s="96"/>
      <c r="AI16" s="141">
        <v>8</v>
      </c>
      <c r="AJ16" s="178"/>
      <c r="AK16" s="178"/>
      <c r="AL16" s="178"/>
      <c r="AM16" s="178"/>
      <c r="AN16" s="178"/>
      <c r="AO16" s="178"/>
      <c r="AP16" s="178"/>
      <c r="AR16" s="160"/>
      <c r="AS16" s="161"/>
      <c r="AT16" s="169"/>
      <c r="AU16" s="170"/>
      <c r="AV16" s="169"/>
      <c r="AW16" s="170"/>
      <c r="AX16" s="169"/>
      <c r="AY16" s="170"/>
      <c r="AZ16" s="169"/>
      <c r="BA16" s="170"/>
      <c r="BB16"/>
      <c r="BC16" s="187">
        <f t="shared" si="6"/>
        <v>0</v>
      </c>
      <c r="BD16" s="188">
        <f t="shared" si="7"/>
        <v>0</v>
      </c>
      <c r="BE16" s="187">
        <f t="shared" si="19"/>
        <v>0</v>
      </c>
      <c r="BF16" s="188">
        <f t="shared" si="20"/>
        <v>0</v>
      </c>
      <c r="BG16" s="187">
        <f t="shared" si="21"/>
        <v>0</v>
      </c>
      <c r="BH16" s="188">
        <f t="shared" si="22"/>
        <v>0</v>
      </c>
      <c r="BI16" s="187">
        <f t="shared" si="23"/>
        <v>0</v>
      </c>
      <c r="BJ16" s="188">
        <f t="shared" si="24"/>
        <v>0</v>
      </c>
      <c r="BK16" s="187">
        <f t="shared" si="25"/>
        <v>0</v>
      </c>
      <c r="BL16" s="188">
        <f t="shared" si="26"/>
        <v>0</v>
      </c>
    </row>
    <row r="17" spans="1:64" s="97" customFormat="1" ht="18.75" thickBot="1">
      <c r="A17" s="91">
        <f t="shared" si="16"/>
        <v>12</v>
      </c>
      <c r="B17" s="141">
        <v>20</v>
      </c>
      <c r="C17" s="209" t="s">
        <v>68</v>
      </c>
      <c r="D17" s="98">
        <v>5</v>
      </c>
      <c r="E17" s="98"/>
      <c r="F17" s="98"/>
      <c r="G17" s="98"/>
      <c r="H17" s="98"/>
      <c r="I17" s="98"/>
      <c r="J17" s="98">
        <f t="shared" ca="1" si="0"/>
        <v>1.6579692302590487E-2</v>
      </c>
      <c r="K17" s="98">
        <f t="shared" ca="1" si="1"/>
        <v>170.0165796923026</v>
      </c>
      <c r="L17" s="200">
        <f t="shared" si="2"/>
        <v>7</v>
      </c>
      <c r="M17" s="154">
        <f t="shared" si="3"/>
        <v>56</v>
      </c>
      <c r="N17" s="155">
        <f t="shared" si="4"/>
        <v>170</v>
      </c>
      <c r="O17" s="105">
        <f t="shared" si="5"/>
        <v>114</v>
      </c>
      <c r="P17" s="103">
        <v>0</v>
      </c>
      <c r="Q17" s="104">
        <v>24</v>
      </c>
      <c r="R17" s="105">
        <v>47</v>
      </c>
      <c r="S17" s="103">
        <v>3</v>
      </c>
      <c r="T17" s="104">
        <v>65</v>
      </c>
      <c r="U17" s="105">
        <v>0</v>
      </c>
      <c r="V17" s="103">
        <v>3</v>
      </c>
      <c r="W17" s="104">
        <v>42</v>
      </c>
      <c r="X17" s="105">
        <v>6</v>
      </c>
      <c r="Y17" s="103">
        <v>1</v>
      </c>
      <c r="Z17" s="104">
        <v>21</v>
      </c>
      <c r="AA17" s="105">
        <v>31</v>
      </c>
      <c r="AB17" s="103">
        <v>0</v>
      </c>
      <c r="AC17" s="104">
        <v>18</v>
      </c>
      <c r="AD17" s="105">
        <v>30</v>
      </c>
      <c r="AE17" s="103"/>
      <c r="AF17" s="104"/>
      <c r="AG17" s="105"/>
      <c r="AH17" s="96"/>
      <c r="AI17" s="141">
        <v>15</v>
      </c>
      <c r="AJ17" s="178"/>
      <c r="AK17" s="178"/>
      <c r="AL17" s="178"/>
      <c r="AM17" s="178"/>
      <c r="AN17" s="178"/>
      <c r="AO17" s="178"/>
      <c r="AP17" s="178"/>
      <c r="AR17" s="163"/>
      <c r="AS17" s="164"/>
      <c r="AT17" s="171"/>
      <c r="AU17" s="172"/>
      <c r="AV17" s="171"/>
      <c r="AW17" s="172"/>
      <c r="AX17" s="171"/>
      <c r="AY17" s="172"/>
      <c r="AZ17" s="171"/>
      <c r="BA17" s="172"/>
      <c r="BB17"/>
      <c r="BC17" s="189">
        <f t="shared" si="6"/>
        <v>0</v>
      </c>
      <c r="BD17" s="190">
        <f t="shared" si="7"/>
        <v>0</v>
      </c>
      <c r="BE17" s="189">
        <f t="shared" si="19"/>
        <v>0</v>
      </c>
      <c r="BF17" s="190">
        <f t="shared" si="20"/>
        <v>0</v>
      </c>
      <c r="BG17" s="189">
        <f t="shared" si="21"/>
        <v>0</v>
      </c>
      <c r="BH17" s="190">
        <f t="shared" si="22"/>
        <v>0</v>
      </c>
      <c r="BI17" s="189">
        <f t="shared" si="23"/>
        <v>0</v>
      </c>
      <c r="BJ17" s="190">
        <f t="shared" si="24"/>
        <v>0</v>
      </c>
      <c r="BK17" s="189">
        <f t="shared" si="25"/>
        <v>0</v>
      </c>
      <c r="BL17" s="190">
        <f t="shared" si="26"/>
        <v>0</v>
      </c>
    </row>
    <row r="18" spans="1:64" s="97" customFormat="1" ht="18">
      <c r="A18" s="91">
        <f t="shared" si="16"/>
        <v>13</v>
      </c>
      <c r="B18" s="141">
        <v>5</v>
      </c>
      <c r="C18" s="192" t="s">
        <v>54</v>
      </c>
      <c r="D18" s="98">
        <v>5</v>
      </c>
      <c r="E18" s="98"/>
      <c r="F18" s="98"/>
      <c r="G18" s="98"/>
      <c r="H18" s="98"/>
      <c r="I18" s="98"/>
      <c r="J18" s="98">
        <f t="shared" ca="1" si="0"/>
        <v>2.9678500720147438E-2</v>
      </c>
      <c r="K18" s="98">
        <f t="shared" ca="1" si="1"/>
        <v>162.02967850072014</v>
      </c>
      <c r="L18" s="200">
        <f t="shared" si="2"/>
        <v>7</v>
      </c>
      <c r="M18" s="154">
        <f t="shared" si="3"/>
        <v>46</v>
      </c>
      <c r="N18" s="155">
        <f t="shared" si="4"/>
        <v>162</v>
      </c>
      <c r="O18" s="105">
        <f t="shared" si="5"/>
        <v>116</v>
      </c>
      <c r="P18" s="103">
        <v>1</v>
      </c>
      <c r="Q18" s="104">
        <v>23</v>
      </c>
      <c r="R18" s="105">
        <v>24</v>
      </c>
      <c r="S18" s="103">
        <v>0</v>
      </c>
      <c r="T18" s="104">
        <v>17</v>
      </c>
      <c r="U18" s="105">
        <v>36</v>
      </c>
      <c r="V18" s="103">
        <v>3</v>
      </c>
      <c r="W18" s="104">
        <v>60</v>
      </c>
      <c r="X18" s="105">
        <v>13</v>
      </c>
      <c r="Y18" s="103">
        <v>3</v>
      </c>
      <c r="Z18" s="104">
        <v>44</v>
      </c>
      <c r="AA18" s="105">
        <v>13</v>
      </c>
      <c r="AB18" s="103">
        <v>0</v>
      </c>
      <c r="AC18" s="104">
        <v>18</v>
      </c>
      <c r="AD18" s="105">
        <v>30</v>
      </c>
      <c r="AE18" s="103"/>
      <c r="AF18" s="104"/>
      <c r="AG18" s="105"/>
      <c r="AH18" s="96"/>
      <c r="AI18" s="141">
        <v>9</v>
      </c>
      <c r="AJ18" s="178"/>
      <c r="AK18" s="178"/>
      <c r="AL18" s="178"/>
      <c r="AM18" s="178"/>
      <c r="AN18" s="178"/>
      <c r="AO18" s="178"/>
      <c r="AP18" s="178"/>
      <c r="AR18" s="157"/>
      <c r="AS18" s="158"/>
      <c r="AT18" s="173"/>
      <c r="AU18" s="174"/>
      <c r="AV18" s="173"/>
      <c r="AW18" s="174"/>
      <c r="AX18" s="173"/>
      <c r="AY18" s="174"/>
      <c r="AZ18" s="173"/>
      <c r="BA18" s="174"/>
      <c r="BB18"/>
      <c r="BC18" s="185">
        <f t="shared" si="6"/>
        <v>0</v>
      </c>
      <c r="BD18" s="186">
        <f t="shared" si="7"/>
        <v>0</v>
      </c>
      <c r="BE18" s="185">
        <f t="shared" si="19"/>
        <v>0</v>
      </c>
      <c r="BF18" s="186">
        <f t="shared" si="20"/>
        <v>0</v>
      </c>
      <c r="BG18" s="185">
        <f t="shared" si="21"/>
        <v>0</v>
      </c>
      <c r="BH18" s="186">
        <f t="shared" si="22"/>
        <v>0</v>
      </c>
      <c r="BI18" s="185">
        <f t="shared" si="23"/>
        <v>0</v>
      </c>
      <c r="BJ18" s="186">
        <f t="shared" si="24"/>
        <v>0</v>
      </c>
      <c r="BK18" s="185">
        <f t="shared" si="25"/>
        <v>0</v>
      </c>
      <c r="BL18" s="186">
        <f t="shared" si="26"/>
        <v>0</v>
      </c>
    </row>
    <row r="19" spans="1:64" s="97" customFormat="1" ht="18">
      <c r="A19" s="91">
        <f t="shared" si="16"/>
        <v>14</v>
      </c>
      <c r="B19" s="141">
        <v>12</v>
      </c>
      <c r="C19" s="192" t="s">
        <v>52</v>
      </c>
      <c r="D19" s="106">
        <v>8</v>
      </c>
      <c r="E19" s="98"/>
      <c r="F19" s="98"/>
      <c r="G19" s="98"/>
      <c r="H19" s="98"/>
      <c r="I19" s="98"/>
      <c r="J19" s="98">
        <f t="shared" ca="1" si="0"/>
        <v>0.64997841896105601</v>
      </c>
      <c r="K19" s="98">
        <f t="shared" ca="1" si="1"/>
        <v>110.64997841896106</v>
      </c>
      <c r="L19" s="201">
        <f t="shared" si="2"/>
        <v>7</v>
      </c>
      <c r="M19" s="100">
        <f t="shared" si="3"/>
        <v>-41</v>
      </c>
      <c r="N19" s="101">
        <f t="shared" si="4"/>
        <v>110</v>
      </c>
      <c r="O19" s="102">
        <f t="shared" si="5"/>
        <v>151</v>
      </c>
      <c r="P19" s="103">
        <v>1</v>
      </c>
      <c r="Q19" s="104">
        <v>17</v>
      </c>
      <c r="R19" s="105">
        <v>23</v>
      </c>
      <c r="S19" s="103">
        <v>0</v>
      </c>
      <c r="T19" s="104">
        <v>0</v>
      </c>
      <c r="U19" s="105">
        <v>65</v>
      </c>
      <c r="V19" s="103">
        <v>0</v>
      </c>
      <c r="W19" s="104">
        <v>25</v>
      </c>
      <c r="X19" s="105">
        <v>52</v>
      </c>
      <c r="Y19" s="103">
        <v>3</v>
      </c>
      <c r="Z19" s="104">
        <v>33</v>
      </c>
      <c r="AA19" s="105">
        <v>10</v>
      </c>
      <c r="AB19" s="103">
        <v>3</v>
      </c>
      <c r="AC19" s="104">
        <v>35</v>
      </c>
      <c r="AD19" s="105">
        <v>1</v>
      </c>
      <c r="AE19" s="103"/>
      <c r="AF19" s="104"/>
      <c r="AG19" s="105"/>
      <c r="AH19" s="96"/>
      <c r="AI19" s="141">
        <v>14</v>
      </c>
      <c r="AJ19" s="178"/>
      <c r="AK19" s="178"/>
      <c r="AL19" s="178"/>
      <c r="AM19" s="178"/>
      <c r="AN19" s="178"/>
      <c r="AO19" s="178"/>
      <c r="AP19" s="178"/>
      <c r="AR19" s="160"/>
      <c r="AS19" s="161"/>
      <c r="AT19" s="175"/>
      <c r="AU19" s="176"/>
      <c r="AV19" s="175"/>
      <c r="AW19" s="176"/>
      <c r="AX19" s="175"/>
      <c r="AY19" s="176"/>
      <c r="AZ19" s="175"/>
      <c r="BA19" s="176"/>
      <c r="BB19"/>
      <c r="BC19" s="187">
        <f t="shared" si="6"/>
        <v>0</v>
      </c>
      <c r="BD19" s="188">
        <f t="shared" si="7"/>
        <v>0</v>
      </c>
      <c r="BE19" s="187">
        <f t="shared" si="19"/>
        <v>0</v>
      </c>
      <c r="BF19" s="188">
        <f t="shared" si="20"/>
        <v>0</v>
      </c>
      <c r="BG19" s="187">
        <f t="shared" si="21"/>
        <v>0</v>
      </c>
      <c r="BH19" s="188">
        <f t="shared" si="22"/>
        <v>0</v>
      </c>
      <c r="BI19" s="187">
        <f t="shared" si="23"/>
        <v>0</v>
      </c>
      <c r="BJ19" s="188">
        <f t="shared" si="24"/>
        <v>0</v>
      </c>
      <c r="BK19" s="187">
        <f t="shared" si="25"/>
        <v>0</v>
      </c>
      <c r="BL19" s="188">
        <f t="shared" si="26"/>
        <v>0</v>
      </c>
    </row>
    <row r="20" spans="1:64" ht="18.75" thickBot="1">
      <c r="A20" s="91">
        <f t="shared" si="16"/>
        <v>15</v>
      </c>
      <c r="B20" s="141">
        <v>3</v>
      </c>
      <c r="C20" s="192" t="s">
        <v>58</v>
      </c>
      <c r="D20" s="106">
        <v>10</v>
      </c>
      <c r="E20" s="82"/>
      <c r="F20" s="82"/>
      <c r="G20" s="82"/>
      <c r="H20" s="82"/>
      <c r="I20" s="82"/>
      <c r="J20" s="98">
        <f t="shared" ca="1" si="0"/>
        <v>0.64529958157450018</v>
      </c>
      <c r="K20" s="98">
        <f t="shared" ca="1" si="1"/>
        <v>134.64529958157451</v>
      </c>
      <c r="L20" s="200">
        <f t="shared" si="2"/>
        <v>6</v>
      </c>
      <c r="M20" s="154">
        <f t="shared" si="3"/>
        <v>-16</v>
      </c>
      <c r="N20" s="155">
        <f t="shared" si="4"/>
        <v>134</v>
      </c>
      <c r="O20" s="105">
        <f t="shared" si="5"/>
        <v>150</v>
      </c>
      <c r="P20" s="103">
        <v>0</v>
      </c>
      <c r="Q20" s="104">
        <v>24</v>
      </c>
      <c r="R20" s="105">
        <v>47</v>
      </c>
      <c r="S20" s="103">
        <v>0</v>
      </c>
      <c r="T20" s="104">
        <v>0</v>
      </c>
      <c r="U20" s="105">
        <v>65</v>
      </c>
      <c r="V20" s="103">
        <v>3</v>
      </c>
      <c r="W20" s="104">
        <v>52</v>
      </c>
      <c r="X20" s="105">
        <v>25</v>
      </c>
      <c r="Y20" s="103">
        <v>0</v>
      </c>
      <c r="Z20" s="104">
        <v>2</v>
      </c>
      <c r="AA20" s="105">
        <v>13</v>
      </c>
      <c r="AB20" s="103">
        <v>3</v>
      </c>
      <c r="AC20" s="104">
        <v>56</v>
      </c>
      <c r="AD20" s="105">
        <v>0</v>
      </c>
      <c r="AE20" s="88"/>
      <c r="AF20" s="104"/>
      <c r="AG20" s="87"/>
      <c r="AI20" s="141">
        <v>19</v>
      </c>
      <c r="AJ20" s="178"/>
      <c r="AK20" s="178"/>
      <c r="AL20" s="178"/>
      <c r="AM20" s="178"/>
      <c r="AN20" s="178"/>
      <c r="AO20" s="178"/>
      <c r="AP20" s="178"/>
      <c r="AR20" s="163"/>
      <c r="AS20" s="164"/>
      <c r="AT20" s="171"/>
      <c r="AU20" s="172"/>
      <c r="AV20" s="171"/>
      <c r="AW20" s="172"/>
      <c r="AX20" s="171"/>
      <c r="AY20" s="172"/>
      <c r="AZ20" s="171"/>
      <c r="BA20" s="172"/>
      <c r="BB20"/>
      <c r="BC20" s="189">
        <f t="shared" si="6"/>
        <v>0</v>
      </c>
      <c r="BD20" s="190">
        <f t="shared" si="7"/>
        <v>0</v>
      </c>
      <c r="BE20" s="189">
        <f t="shared" si="19"/>
        <v>0</v>
      </c>
      <c r="BF20" s="190">
        <f t="shared" si="20"/>
        <v>0</v>
      </c>
      <c r="BG20" s="189">
        <f t="shared" si="21"/>
        <v>0</v>
      </c>
      <c r="BH20" s="190">
        <f t="shared" si="22"/>
        <v>0</v>
      </c>
      <c r="BI20" s="189">
        <f t="shared" si="23"/>
        <v>0</v>
      </c>
      <c r="BJ20" s="190">
        <f t="shared" si="24"/>
        <v>0</v>
      </c>
      <c r="BK20" s="189">
        <f t="shared" si="25"/>
        <v>0</v>
      </c>
      <c r="BL20" s="190">
        <f t="shared" si="26"/>
        <v>0</v>
      </c>
    </row>
    <row r="21" spans="1:64" ht="18">
      <c r="A21" s="91">
        <f t="shared" si="16"/>
        <v>16</v>
      </c>
      <c r="B21" s="141">
        <v>10</v>
      </c>
      <c r="C21" s="192" t="s">
        <v>53</v>
      </c>
      <c r="D21" s="106">
        <v>10</v>
      </c>
      <c r="E21" s="82"/>
      <c r="F21" s="82"/>
      <c r="G21" s="82"/>
      <c r="H21" s="82"/>
      <c r="I21" s="82"/>
      <c r="J21" s="98">
        <f t="shared" ca="1" si="0"/>
        <v>7.3341313116658036E-2</v>
      </c>
      <c r="K21" s="98">
        <f t="shared" ca="1" si="1"/>
        <v>109.07334131311666</v>
      </c>
      <c r="L21" s="200">
        <f t="shared" si="2"/>
        <v>6</v>
      </c>
      <c r="M21" s="154">
        <f t="shared" si="3"/>
        <v>-25</v>
      </c>
      <c r="N21" s="155">
        <f t="shared" si="4"/>
        <v>109</v>
      </c>
      <c r="O21" s="105">
        <f t="shared" si="5"/>
        <v>134</v>
      </c>
      <c r="P21" s="103">
        <v>3</v>
      </c>
      <c r="Q21" s="104">
        <v>23</v>
      </c>
      <c r="R21" s="105">
        <v>17</v>
      </c>
      <c r="S21" s="103">
        <v>0</v>
      </c>
      <c r="T21" s="104">
        <v>7</v>
      </c>
      <c r="U21" s="105">
        <v>24</v>
      </c>
      <c r="V21" s="103">
        <v>0</v>
      </c>
      <c r="W21" s="104">
        <v>13</v>
      </c>
      <c r="X21" s="105">
        <v>60</v>
      </c>
      <c r="Y21" s="103">
        <v>0</v>
      </c>
      <c r="Z21" s="104">
        <v>10</v>
      </c>
      <c r="AA21" s="105">
        <v>33</v>
      </c>
      <c r="AB21" s="103">
        <v>3</v>
      </c>
      <c r="AC21" s="104">
        <v>56</v>
      </c>
      <c r="AD21" s="105">
        <v>0</v>
      </c>
      <c r="AE21" s="88"/>
      <c r="AF21" s="104"/>
      <c r="AG21" s="87"/>
      <c r="AI21" s="141">
        <v>12</v>
      </c>
      <c r="AJ21" s="178"/>
      <c r="AK21" s="178"/>
      <c r="AL21" s="178"/>
      <c r="AM21" s="178"/>
      <c r="AN21" s="178"/>
      <c r="AO21" s="178"/>
      <c r="AP21" s="178"/>
      <c r="AR21" s="166"/>
      <c r="AS21" s="167"/>
      <c r="AT21" s="173"/>
      <c r="AU21" s="174"/>
      <c r="AV21" s="173"/>
      <c r="AW21" s="174"/>
      <c r="AX21" s="173"/>
      <c r="AY21" s="174"/>
      <c r="AZ21" s="173"/>
      <c r="BA21" s="174"/>
      <c r="BB21"/>
      <c r="BC21" s="185">
        <f t="shared" si="6"/>
        <v>0</v>
      </c>
      <c r="BD21" s="186">
        <f t="shared" si="7"/>
        <v>0</v>
      </c>
      <c r="BE21" s="185">
        <f t="shared" si="19"/>
        <v>0</v>
      </c>
      <c r="BF21" s="186">
        <f t="shared" si="20"/>
        <v>0</v>
      </c>
      <c r="BG21" s="185">
        <f t="shared" si="21"/>
        <v>0</v>
      </c>
      <c r="BH21" s="186">
        <f t="shared" si="22"/>
        <v>0</v>
      </c>
      <c r="BI21" s="185">
        <f t="shared" si="23"/>
        <v>0</v>
      </c>
      <c r="BJ21" s="186">
        <f t="shared" si="24"/>
        <v>0</v>
      </c>
      <c r="BK21" s="185">
        <f t="shared" si="25"/>
        <v>0</v>
      </c>
      <c r="BL21" s="186">
        <f t="shared" si="26"/>
        <v>0</v>
      </c>
    </row>
    <row r="22" spans="1:64" s="97" customFormat="1" ht="18">
      <c r="A22" s="91">
        <f t="shared" si="16"/>
        <v>17</v>
      </c>
      <c r="B22" s="141">
        <v>9</v>
      </c>
      <c r="C22" s="192" t="s">
        <v>45</v>
      </c>
      <c r="D22" s="98">
        <v>7</v>
      </c>
      <c r="E22" s="98"/>
      <c r="F22" s="98"/>
      <c r="G22" s="98"/>
      <c r="H22" s="98"/>
      <c r="I22" s="98"/>
      <c r="J22" s="98">
        <f t="shared" ca="1" si="0"/>
        <v>0.74670233310554401</v>
      </c>
      <c r="K22" s="98">
        <f t="shared" ca="1" si="1"/>
        <v>126.74670233310555</v>
      </c>
      <c r="L22" s="200">
        <f t="shared" si="2"/>
        <v>6</v>
      </c>
      <c r="M22" s="154">
        <f t="shared" si="3"/>
        <v>-60</v>
      </c>
      <c r="N22" s="155">
        <f t="shared" si="4"/>
        <v>126</v>
      </c>
      <c r="O22" s="105">
        <f t="shared" si="5"/>
        <v>186</v>
      </c>
      <c r="P22" s="103">
        <v>0</v>
      </c>
      <c r="Q22" s="104">
        <v>0</v>
      </c>
      <c r="R22" s="105">
        <v>75</v>
      </c>
      <c r="S22" s="103">
        <v>3</v>
      </c>
      <c r="T22" s="104">
        <v>52</v>
      </c>
      <c r="U22" s="105">
        <v>19</v>
      </c>
      <c r="V22" s="103">
        <v>3</v>
      </c>
      <c r="W22" s="104">
        <v>60</v>
      </c>
      <c r="X22" s="105">
        <v>13</v>
      </c>
      <c r="Y22" s="103">
        <v>0</v>
      </c>
      <c r="Z22" s="104">
        <v>13</v>
      </c>
      <c r="AA22" s="105">
        <v>44</v>
      </c>
      <c r="AB22" s="103">
        <v>0</v>
      </c>
      <c r="AC22" s="104">
        <v>1</v>
      </c>
      <c r="AD22" s="105">
        <v>35</v>
      </c>
      <c r="AE22" s="103"/>
      <c r="AF22" s="104"/>
      <c r="AG22" s="105"/>
      <c r="AH22" s="96"/>
      <c r="AI22" s="141">
        <v>16</v>
      </c>
      <c r="AJ22" s="140"/>
      <c r="AK22" s="140"/>
      <c r="AL22" s="140"/>
      <c r="AM22" s="140"/>
      <c r="AN22" s="140"/>
      <c r="AO22" s="140"/>
      <c r="AP22" s="140"/>
      <c r="AR22" s="160"/>
      <c r="AS22" s="161"/>
      <c r="AT22" s="175"/>
      <c r="AU22" s="176"/>
      <c r="AV22" s="175"/>
      <c r="AW22" s="176"/>
      <c r="AX22" s="175"/>
      <c r="AY22" s="176"/>
      <c r="AZ22" s="175"/>
      <c r="BA22" s="176"/>
      <c r="BB22"/>
      <c r="BC22" s="187">
        <f t="shared" si="6"/>
        <v>0</v>
      </c>
      <c r="BD22" s="188">
        <f t="shared" si="7"/>
        <v>0</v>
      </c>
      <c r="BE22" s="187">
        <f t="shared" si="19"/>
        <v>0</v>
      </c>
      <c r="BF22" s="188">
        <f t="shared" si="20"/>
        <v>0</v>
      </c>
      <c r="BG22" s="187">
        <f t="shared" si="21"/>
        <v>0</v>
      </c>
      <c r="BH22" s="188">
        <f t="shared" si="22"/>
        <v>0</v>
      </c>
      <c r="BI22" s="187">
        <f t="shared" si="23"/>
        <v>0</v>
      </c>
      <c r="BJ22" s="188">
        <f t="shared" si="24"/>
        <v>0</v>
      </c>
      <c r="BK22" s="187">
        <f t="shared" si="25"/>
        <v>0</v>
      </c>
      <c r="BL22" s="188">
        <f t="shared" si="26"/>
        <v>0</v>
      </c>
    </row>
    <row r="23" spans="1:64" s="97" customFormat="1" ht="18.75" thickBot="1">
      <c r="A23" s="91">
        <f t="shared" si="16"/>
        <v>18</v>
      </c>
      <c r="B23" s="141">
        <v>14</v>
      </c>
      <c r="C23" s="192" t="s">
        <v>62</v>
      </c>
      <c r="D23" s="98">
        <v>7</v>
      </c>
      <c r="E23" s="98"/>
      <c r="F23" s="98"/>
      <c r="G23" s="98"/>
      <c r="H23" s="98"/>
      <c r="I23" s="98"/>
      <c r="J23" s="98">
        <f t="shared" ca="1" si="0"/>
        <v>0.58421991230330916</v>
      </c>
      <c r="K23" s="98">
        <f t="shared" ca="1" si="1"/>
        <v>61.584219912303311</v>
      </c>
      <c r="L23" s="200">
        <f t="shared" si="2"/>
        <v>6</v>
      </c>
      <c r="M23" s="154">
        <f t="shared" si="3"/>
        <v>-77</v>
      </c>
      <c r="N23" s="155">
        <f t="shared" si="4"/>
        <v>61</v>
      </c>
      <c r="O23" s="105">
        <f t="shared" si="5"/>
        <v>138</v>
      </c>
      <c r="P23" s="103">
        <v>3</v>
      </c>
      <c r="Q23" s="104">
        <v>24</v>
      </c>
      <c r="R23" s="105">
        <v>23</v>
      </c>
      <c r="S23" s="103">
        <v>0</v>
      </c>
      <c r="T23" s="104">
        <v>17</v>
      </c>
      <c r="U23" s="105">
        <v>36</v>
      </c>
      <c r="V23" s="103">
        <v>0</v>
      </c>
      <c r="W23" s="104">
        <v>6</v>
      </c>
      <c r="X23" s="105">
        <v>42</v>
      </c>
      <c r="Y23" s="103">
        <v>3</v>
      </c>
      <c r="Z23" s="104">
        <v>13</v>
      </c>
      <c r="AA23" s="105">
        <v>2</v>
      </c>
      <c r="AB23" s="103">
        <v>0</v>
      </c>
      <c r="AC23" s="104">
        <v>1</v>
      </c>
      <c r="AD23" s="105">
        <v>35</v>
      </c>
      <c r="AE23" s="103"/>
      <c r="AF23" s="104"/>
      <c r="AG23" s="105"/>
      <c r="AH23" s="96"/>
      <c r="AI23" s="141">
        <v>2</v>
      </c>
      <c r="AJ23" s="140"/>
      <c r="AK23" s="140"/>
      <c r="AL23" s="140"/>
      <c r="AM23" s="140"/>
      <c r="AN23" s="140"/>
      <c r="AO23" s="140"/>
      <c r="AP23" s="140"/>
      <c r="AR23" s="163"/>
      <c r="AS23" s="164"/>
      <c r="AT23" s="171"/>
      <c r="AU23" s="172"/>
      <c r="AV23" s="171"/>
      <c r="AW23" s="172"/>
      <c r="AX23" s="171"/>
      <c r="AY23" s="172"/>
      <c r="AZ23" s="171"/>
      <c r="BA23" s="172"/>
      <c r="BB23"/>
      <c r="BC23" s="189">
        <f t="shared" si="6"/>
        <v>0</v>
      </c>
      <c r="BD23" s="190">
        <f t="shared" si="7"/>
        <v>0</v>
      </c>
      <c r="BE23" s="189">
        <f t="shared" si="19"/>
        <v>0</v>
      </c>
      <c r="BF23" s="190">
        <f t="shared" si="20"/>
        <v>0</v>
      </c>
      <c r="BG23" s="189">
        <f t="shared" si="21"/>
        <v>0</v>
      </c>
      <c r="BH23" s="190">
        <f t="shared" si="22"/>
        <v>0</v>
      </c>
      <c r="BI23" s="189">
        <f t="shared" si="23"/>
        <v>0</v>
      </c>
      <c r="BJ23" s="190">
        <f t="shared" si="24"/>
        <v>0</v>
      </c>
      <c r="BK23" s="189">
        <f t="shared" si="25"/>
        <v>0</v>
      </c>
      <c r="BL23" s="190">
        <f t="shared" si="26"/>
        <v>0</v>
      </c>
    </row>
    <row r="24" spans="1:64" s="97" customFormat="1" ht="18">
      <c r="A24" s="91">
        <f t="shared" si="16"/>
        <v>19</v>
      </c>
      <c r="B24" s="141">
        <v>16</v>
      </c>
      <c r="C24" s="192" t="s">
        <v>64</v>
      </c>
      <c r="D24" s="98">
        <v>9</v>
      </c>
      <c r="E24" s="98"/>
      <c r="F24" s="98"/>
      <c r="G24" s="98"/>
      <c r="H24" s="98"/>
      <c r="I24" s="98"/>
      <c r="J24" s="98">
        <f t="shared" ca="1" si="0"/>
        <v>0.15330720009007415</v>
      </c>
      <c r="K24" s="98">
        <f t="shared" ca="1" si="1"/>
        <v>62.153307200090076</v>
      </c>
      <c r="L24" s="200">
        <f t="shared" si="2"/>
        <v>3</v>
      </c>
      <c r="M24" s="154">
        <f t="shared" si="3"/>
        <v>-97</v>
      </c>
      <c r="N24" s="155">
        <f t="shared" si="4"/>
        <v>62</v>
      </c>
      <c r="O24" s="105">
        <f t="shared" si="5"/>
        <v>159</v>
      </c>
      <c r="P24" s="103">
        <v>3</v>
      </c>
      <c r="Q24" s="104">
        <v>47</v>
      </c>
      <c r="R24" s="105">
        <v>24</v>
      </c>
      <c r="S24" s="103">
        <v>0</v>
      </c>
      <c r="T24" s="104">
        <v>7</v>
      </c>
      <c r="U24" s="105">
        <v>24</v>
      </c>
      <c r="V24" s="103">
        <v>0</v>
      </c>
      <c r="W24" s="104">
        <v>6</v>
      </c>
      <c r="X24" s="105">
        <v>42</v>
      </c>
      <c r="Y24" s="103">
        <v>0</v>
      </c>
      <c r="Z24" s="104">
        <v>2</v>
      </c>
      <c r="AA24" s="105">
        <v>13</v>
      </c>
      <c r="AB24" s="103">
        <v>0</v>
      </c>
      <c r="AC24" s="104">
        <v>0</v>
      </c>
      <c r="AD24" s="105">
        <v>56</v>
      </c>
      <c r="AE24" s="103"/>
      <c r="AF24" s="104"/>
      <c r="AG24" s="105"/>
      <c r="AH24" s="96"/>
      <c r="AI24" s="141">
        <v>3</v>
      </c>
      <c r="AJ24" s="140"/>
      <c r="AK24" s="140"/>
      <c r="AL24" s="140"/>
      <c r="AM24" s="140"/>
      <c r="AN24" s="140"/>
      <c r="AO24" s="140"/>
      <c r="AP24" s="140"/>
    </row>
    <row r="25" spans="1:64" s="97" customFormat="1" ht="18.75" customHeight="1" thickBot="1">
      <c r="A25" s="91">
        <v>20</v>
      </c>
      <c r="B25" s="194">
        <v>2</v>
      </c>
      <c r="C25" s="107" t="s">
        <v>55</v>
      </c>
      <c r="D25" s="107">
        <v>9</v>
      </c>
      <c r="E25" s="107"/>
      <c r="F25" s="107"/>
      <c r="G25" s="107"/>
      <c r="H25" s="107"/>
      <c r="I25" s="107"/>
      <c r="J25" s="107">
        <f t="shared" ca="1" si="0"/>
        <v>0.37725582202717645</v>
      </c>
      <c r="K25" s="107">
        <f t="shared" ca="1" si="1"/>
        <v>58.377255822027173</v>
      </c>
      <c r="L25" s="202">
        <f t="shared" si="2"/>
        <v>0</v>
      </c>
      <c r="M25" s="210">
        <f t="shared" si="3"/>
        <v>-201</v>
      </c>
      <c r="N25" s="211">
        <f t="shared" si="4"/>
        <v>58</v>
      </c>
      <c r="O25" s="212">
        <f t="shared" si="5"/>
        <v>259</v>
      </c>
      <c r="P25" s="213">
        <v>0</v>
      </c>
      <c r="Q25" s="214">
        <v>4</v>
      </c>
      <c r="R25" s="212">
        <v>66</v>
      </c>
      <c r="S25" s="213">
        <v>0</v>
      </c>
      <c r="T25" s="214">
        <v>19</v>
      </c>
      <c r="U25" s="212">
        <v>52</v>
      </c>
      <c r="V25" s="213">
        <v>0</v>
      </c>
      <c r="W25" s="214">
        <v>25</v>
      </c>
      <c r="X25" s="212">
        <v>52</v>
      </c>
      <c r="Y25" s="213">
        <v>0</v>
      </c>
      <c r="Z25" s="214">
        <v>10</v>
      </c>
      <c r="AA25" s="212">
        <v>33</v>
      </c>
      <c r="AB25" s="213">
        <v>0</v>
      </c>
      <c r="AC25" s="214">
        <v>0</v>
      </c>
      <c r="AD25" s="212">
        <v>56</v>
      </c>
      <c r="AE25" s="213"/>
      <c r="AF25" s="214"/>
      <c r="AG25" s="212"/>
      <c r="AH25" s="96"/>
      <c r="AI25" s="194">
        <v>10</v>
      </c>
      <c r="AJ25" s="140"/>
      <c r="AK25" s="140"/>
      <c r="AL25" s="140"/>
      <c r="AM25" s="140"/>
      <c r="AN25" s="140"/>
      <c r="AO25" s="140"/>
      <c r="AP25" s="140"/>
    </row>
    <row r="26" spans="1:64" ht="18" hidden="1">
      <c r="A26" s="6">
        <v>21</v>
      </c>
      <c r="B26" s="196"/>
      <c r="C26" s="197"/>
      <c r="D26" s="106">
        <v>20</v>
      </c>
      <c r="E26" s="197"/>
      <c r="F26" s="197"/>
      <c r="G26" s="197"/>
      <c r="H26" s="197"/>
      <c r="I26" s="197"/>
      <c r="J26" s="197">
        <f t="shared" ref="J26:J40" ca="1" si="27">RAND()</f>
        <v>0.15508895802672562</v>
      </c>
      <c r="K26" s="197">
        <f t="shared" ref="K26:K40" ca="1" si="28">+N26+J26</f>
        <v>38.155088958026724</v>
      </c>
      <c r="L26" s="197">
        <v>-20</v>
      </c>
      <c r="M26" s="60">
        <f t="shared" ref="M26:M40" si="29">+N26-O26</f>
        <v>38</v>
      </c>
      <c r="N26" s="56">
        <f t="shared" ref="N26:N40" si="30">+Q26+T26+W26+Z26+AC26+AF26</f>
        <v>38</v>
      </c>
      <c r="O26" s="10">
        <f t="shared" ref="O26:O40" si="31">+R26+U26+X26+AA26+AD26+AG26</f>
        <v>0</v>
      </c>
      <c r="P26" s="149">
        <v>3</v>
      </c>
      <c r="Q26" s="150">
        <v>38</v>
      </c>
      <c r="R26" s="151">
        <v>0</v>
      </c>
      <c r="S26" s="5"/>
      <c r="T26" s="62"/>
      <c r="U26" s="10"/>
      <c r="V26" s="5"/>
      <c r="W26" s="62"/>
      <c r="X26" s="10"/>
      <c r="Y26" s="5"/>
      <c r="Z26" s="62"/>
      <c r="AA26" s="10"/>
      <c r="AB26" s="5"/>
      <c r="AC26" s="62"/>
      <c r="AD26" s="10"/>
      <c r="AE26" s="5"/>
      <c r="AF26" s="62"/>
      <c r="AG26" s="10"/>
    </row>
    <row r="27" spans="1:64" ht="18" hidden="1">
      <c r="A27" s="6">
        <f t="shared" si="16"/>
        <v>22</v>
      </c>
      <c r="B27" s="125"/>
      <c r="C27" s="53"/>
      <c r="D27" s="106">
        <v>20</v>
      </c>
      <c r="E27" s="53"/>
      <c r="F27" s="53"/>
      <c r="G27" s="53"/>
      <c r="H27" s="53"/>
      <c r="I27" s="53"/>
      <c r="J27" s="53">
        <f t="shared" ca="1" si="27"/>
        <v>0.50437767069594064</v>
      </c>
      <c r="K27" s="53">
        <f t="shared" ca="1" si="28"/>
        <v>38.504377670695938</v>
      </c>
      <c r="L27" s="53">
        <v>-20</v>
      </c>
      <c r="M27" s="60">
        <f t="shared" si="29"/>
        <v>38</v>
      </c>
      <c r="N27" s="56">
        <f t="shared" si="30"/>
        <v>38</v>
      </c>
      <c r="O27" s="10">
        <f t="shared" si="31"/>
        <v>0</v>
      </c>
      <c r="P27" s="149">
        <v>3</v>
      </c>
      <c r="Q27" s="150">
        <v>38</v>
      </c>
      <c r="R27" s="151">
        <v>0</v>
      </c>
      <c r="S27" s="5"/>
      <c r="T27" s="62"/>
      <c r="U27" s="10"/>
      <c r="V27" s="5"/>
      <c r="W27" s="62"/>
      <c r="X27" s="10"/>
      <c r="Y27" s="5"/>
      <c r="Z27" s="62"/>
      <c r="AA27" s="10"/>
      <c r="AB27" s="5"/>
      <c r="AC27" s="62"/>
      <c r="AD27" s="10"/>
      <c r="AE27" s="5"/>
      <c r="AF27" s="62"/>
      <c r="AG27" s="10"/>
    </row>
    <row r="28" spans="1:64" ht="18" hidden="1">
      <c r="A28" s="6">
        <f t="shared" si="16"/>
        <v>23</v>
      </c>
      <c r="B28" s="141"/>
      <c r="C28" s="98"/>
      <c r="D28" s="106">
        <v>20</v>
      </c>
      <c r="E28" s="82"/>
      <c r="F28" s="82"/>
      <c r="G28" s="82"/>
      <c r="H28" s="82"/>
      <c r="I28" s="82"/>
      <c r="J28" s="98">
        <f t="shared" ca="1" si="27"/>
        <v>0.43314606777427866</v>
      </c>
      <c r="K28" s="98">
        <f t="shared" ca="1" si="28"/>
        <v>38.433146067774281</v>
      </c>
      <c r="L28" s="99">
        <v>-20</v>
      </c>
      <c r="M28" s="100">
        <f t="shared" si="29"/>
        <v>38</v>
      </c>
      <c r="N28" s="101">
        <f t="shared" si="30"/>
        <v>38</v>
      </c>
      <c r="O28" s="102">
        <f t="shared" si="31"/>
        <v>0</v>
      </c>
      <c r="P28" s="149">
        <v>3</v>
      </c>
      <c r="Q28" s="150">
        <v>38</v>
      </c>
      <c r="R28" s="151">
        <v>0</v>
      </c>
      <c r="S28" s="103"/>
      <c r="T28" s="104"/>
      <c r="U28" s="105"/>
      <c r="V28" s="103"/>
      <c r="W28" s="104"/>
      <c r="X28" s="105"/>
      <c r="Y28" s="103"/>
      <c r="Z28" s="104"/>
      <c r="AA28" s="105"/>
      <c r="AB28" s="103"/>
      <c r="AC28" s="104"/>
      <c r="AD28" s="105"/>
      <c r="AE28" s="103"/>
      <c r="AF28" s="104"/>
      <c r="AG28" s="105"/>
    </row>
    <row r="29" spans="1:64" ht="18" hidden="1">
      <c r="A29" s="6">
        <f t="shared" si="16"/>
        <v>24</v>
      </c>
      <c r="B29" s="124"/>
      <c r="C29" s="53"/>
      <c r="D29" s="106">
        <v>20</v>
      </c>
      <c r="E29" s="53"/>
      <c r="F29" s="53"/>
      <c r="G29" s="53"/>
      <c r="H29" s="53"/>
      <c r="I29" s="53"/>
      <c r="J29" s="53">
        <f t="shared" ca="1" si="27"/>
        <v>0.70396979608635757</v>
      </c>
      <c r="K29" s="53">
        <f t="shared" ca="1" si="28"/>
        <v>38.703969796086355</v>
      </c>
      <c r="L29" s="53">
        <v>-20</v>
      </c>
      <c r="M29" s="60">
        <f t="shared" si="29"/>
        <v>38</v>
      </c>
      <c r="N29" s="56">
        <f t="shared" si="30"/>
        <v>38</v>
      </c>
      <c r="O29" s="10">
        <f t="shared" si="31"/>
        <v>0</v>
      </c>
      <c r="P29" s="149">
        <v>3</v>
      </c>
      <c r="Q29" s="150">
        <v>38</v>
      </c>
      <c r="R29" s="151">
        <v>0</v>
      </c>
      <c r="S29" s="5"/>
      <c r="T29" s="62"/>
      <c r="U29" s="10"/>
      <c r="V29" s="5"/>
      <c r="W29" s="62"/>
      <c r="X29" s="10"/>
      <c r="Y29" s="5"/>
      <c r="Z29" s="62"/>
      <c r="AA29" s="10"/>
      <c r="AB29" s="5"/>
      <c r="AC29" s="62"/>
      <c r="AD29" s="10"/>
      <c r="AE29" s="5"/>
      <c r="AF29" s="62"/>
      <c r="AG29" s="10"/>
    </row>
    <row r="30" spans="1:64" ht="18" hidden="1">
      <c r="A30" s="6">
        <f t="shared" si="16"/>
        <v>25</v>
      </c>
      <c r="B30" s="125"/>
      <c r="C30" s="53"/>
      <c r="D30" s="106">
        <v>20</v>
      </c>
      <c r="E30" s="53"/>
      <c r="F30" s="53"/>
      <c r="G30" s="53"/>
      <c r="H30" s="53"/>
      <c r="I30" s="53"/>
      <c r="J30" s="53">
        <f t="shared" ca="1" si="27"/>
        <v>0.52473132153969981</v>
      </c>
      <c r="K30" s="53">
        <f t="shared" ca="1" si="28"/>
        <v>38.524731321539697</v>
      </c>
      <c r="L30" s="53">
        <v>-20</v>
      </c>
      <c r="M30" s="60">
        <f t="shared" si="29"/>
        <v>38</v>
      </c>
      <c r="N30" s="56">
        <f t="shared" si="30"/>
        <v>38</v>
      </c>
      <c r="O30" s="10">
        <f t="shared" si="31"/>
        <v>0</v>
      </c>
      <c r="P30" s="149">
        <v>3</v>
      </c>
      <c r="Q30" s="150">
        <v>38</v>
      </c>
      <c r="R30" s="151">
        <v>0</v>
      </c>
      <c r="S30" s="5"/>
      <c r="T30" s="62"/>
      <c r="U30" s="10"/>
      <c r="V30" s="5"/>
      <c r="W30" s="62"/>
      <c r="X30" s="10"/>
      <c r="Y30" s="5"/>
      <c r="Z30" s="62"/>
      <c r="AA30" s="10"/>
      <c r="AB30" s="5"/>
      <c r="AC30" s="62"/>
      <c r="AD30" s="10"/>
      <c r="AE30" s="5"/>
      <c r="AF30" s="62"/>
      <c r="AG30" s="10"/>
    </row>
    <row r="31" spans="1:64" ht="18" hidden="1">
      <c r="A31" s="6">
        <f t="shared" si="16"/>
        <v>26</v>
      </c>
      <c r="B31" s="125"/>
      <c r="C31" s="53"/>
      <c r="D31" s="106">
        <v>20</v>
      </c>
      <c r="E31" s="53"/>
      <c r="F31" s="53"/>
      <c r="G31" s="53"/>
      <c r="H31" s="53"/>
      <c r="I31" s="53"/>
      <c r="J31" s="53">
        <f t="shared" ca="1" si="27"/>
        <v>0.87426276830240179</v>
      </c>
      <c r="K31" s="53">
        <f t="shared" ca="1" si="28"/>
        <v>38.874262768302401</v>
      </c>
      <c r="L31" s="53">
        <v>-20</v>
      </c>
      <c r="M31" s="60">
        <f t="shared" si="29"/>
        <v>38</v>
      </c>
      <c r="N31" s="56">
        <f t="shared" si="30"/>
        <v>38</v>
      </c>
      <c r="O31" s="10">
        <f t="shared" si="31"/>
        <v>0</v>
      </c>
      <c r="P31" s="149">
        <v>3</v>
      </c>
      <c r="Q31" s="150">
        <v>38</v>
      </c>
      <c r="R31" s="151">
        <v>0</v>
      </c>
      <c r="S31" s="5"/>
      <c r="T31" s="62"/>
      <c r="U31" s="10"/>
      <c r="V31" s="5"/>
      <c r="W31" s="62"/>
      <c r="X31" s="10"/>
      <c r="Y31" s="5"/>
      <c r="Z31" s="62"/>
      <c r="AA31" s="10"/>
      <c r="AB31" s="5"/>
      <c r="AC31" s="62"/>
      <c r="AD31" s="10"/>
      <c r="AE31" s="5"/>
      <c r="AF31" s="62"/>
      <c r="AG31" s="10"/>
    </row>
    <row r="32" spans="1:64" ht="18" hidden="1">
      <c r="A32" s="6">
        <f t="shared" si="16"/>
        <v>27</v>
      </c>
      <c r="B32" s="125"/>
      <c r="C32" s="53"/>
      <c r="D32" s="106">
        <v>20</v>
      </c>
      <c r="E32" s="53"/>
      <c r="F32" s="53"/>
      <c r="G32" s="53"/>
      <c r="H32" s="53"/>
      <c r="I32" s="53"/>
      <c r="J32" s="53">
        <f t="shared" ca="1" si="27"/>
        <v>0.93236811275925646</v>
      </c>
      <c r="K32" s="53">
        <f t="shared" ca="1" si="28"/>
        <v>38.932368112759256</v>
      </c>
      <c r="L32" s="53">
        <v>-20</v>
      </c>
      <c r="M32" s="60">
        <f t="shared" si="29"/>
        <v>38</v>
      </c>
      <c r="N32" s="56">
        <f t="shared" si="30"/>
        <v>38</v>
      </c>
      <c r="O32" s="10">
        <f t="shared" si="31"/>
        <v>0</v>
      </c>
      <c r="P32" s="149">
        <v>3</v>
      </c>
      <c r="Q32" s="150">
        <v>38</v>
      </c>
      <c r="R32" s="151">
        <v>0</v>
      </c>
      <c r="S32" s="5"/>
      <c r="T32" s="62"/>
      <c r="U32" s="10"/>
      <c r="V32" s="5"/>
      <c r="W32" s="62"/>
      <c r="X32" s="10"/>
      <c r="Y32" s="5"/>
      <c r="Z32" s="62"/>
      <c r="AA32" s="10"/>
      <c r="AB32" s="5"/>
      <c r="AC32" s="62"/>
      <c r="AD32" s="10"/>
      <c r="AE32" s="5"/>
      <c r="AF32" s="62"/>
      <c r="AG32" s="10"/>
    </row>
    <row r="33" spans="1:33" ht="18" hidden="1">
      <c r="A33" s="6">
        <f t="shared" si="16"/>
        <v>28</v>
      </c>
      <c r="B33" s="124"/>
      <c r="C33" s="53"/>
      <c r="D33" s="106">
        <v>20</v>
      </c>
      <c r="E33" s="53"/>
      <c r="F33" s="53"/>
      <c r="G33" s="53"/>
      <c r="H33" s="53"/>
      <c r="I33" s="53"/>
      <c r="J33" s="53">
        <f t="shared" ca="1" si="27"/>
        <v>0.63681086252887309</v>
      </c>
      <c r="K33" s="53">
        <f t="shared" ca="1" si="28"/>
        <v>38.636810862528876</v>
      </c>
      <c r="L33" s="53">
        <v>-20</v>
      </c>
      <c r="M33" s="60">
        <f t="shared" si="29"/>
        <v>38</v>
      </c>
      <c r="N33" s="56">
        <f t="shared" si="30"/>
        <v>38</v>
      </c>
      <c r="O33" s="10">
        <f t="shared" si="31"/>
        <v>0</v>
      </c>
      <c r="P33" s="149">
        <v>3</v>
      </c>
      <c r="Q33" s="150">
        <v>38</v>
      </c>
      <c r="R33" s="151">
        <v>0</v>
      </c>
      <c r="S33" s="5"/>
      <c r="T33" s="62"/>
      <c r="U33" s="10"/>
      <c r="V33" s="5"/>
      <c r="W33" s="62"/>
      <c r="X33" s="10"/>
      <c r="Y33" s="5"/>
      <c r="Z33" s="62"/>
      <c r="AA33" s="10"/>
      <c r="AB33" s="5"/>
      <c r="AC33" s="62"/>
      <c r="AD33" s="10"/>
      <c r="AE33" s="5"/>
      <c r="AF33" s="62"/>
      <c r="AG33" s="10"/>
    </row>
    <row r="34" spans="1:33" ht="18" hidden="1">
      <c r="A34" s="6">
        <f t="shared" si="16"/>
        <v>29</v>
      </c>
      <c r="B34" s="124"/>
      <c r="C34" s="53"/>
      <c r="D34" s="106">
        <v>20</v>
      </c>
      <c r="E34" s="53"/>
      <c r="F34" s="53"/>
      <c r="G34" s="53"/>
      <c r="H34" s="53"/>
      <c r="I34" s="53"/>
      <c r="J34" s="53">
        <f t="shared" ca="1" si="27"/>
        <v>0.86154665488661686</v>
      </c>
      <c r="K34" s="53">
        <f t="shared" ca="1" si="28"/>
        <v>38.861546654886617</v>
      </c>
      <c r="L34" s="53">
        <v>-20</v>
      </c>
      <c r="M34" s="60">
        <f t="shared" si="29"/>
        <v>38</v>
      </c>
      <c r="N34" s="56">
        <f t="shared" si="30"/>
        <v>38</v>
      </c>
      <c r="O34" s="10">
        <f t="shared" si="31"/>
        <v>0</v>
      </c>
      <c r="P34" s="149">
        <v>3</v>
      </c>
      <c r="Q34" s="150">
        <v>38</v>
      </c>
      <c r="R34" s="151">
        <v>0</v>
      </c>
      <c r="S34" s="5"/>
      <c r="T34" s="62"/>
      <c r="U34" s="10"/>
      <c r="V34" s="5"/>
      <c r="W34" s="62"/>
      <c r="X34" s="10"/>
      <c r="Y34" s="5"/>
      <c r="Z34" s="62"/>
      <c r="AA34" s="10"/>
      <c r="AB34" s="5"/>
      <c r="AC34" s="62"/>
      <c r="AD34" s="10"/>
      <c r="AE34" s="5"/>
      <c r="AF34" s="62"/>
      <c r="AG34" s="10"/>
    </row>
    <row r="35" spans="1:33" ht="18" hidden="1">
      <c r="A35" s="6">
        <f t="shared" si="16"/>
        <v>30</v>
      </c>
      <c r="B35" s="125"/>
      <c r="C35" s="82"/>
      <c r="D35" s="106">
        <v>20</v>
      </c>
      <c r="E35" s="82"/>
      <c r="F35" s="82"/>
      <c r="G35" s="82"/>
      <c r="H35" s="82"/>
      <c r="I35" s="82"/>
      <c r="J35" s="82">
        <f t="shared" ca="1" si="27"/>
        <v>0.17065276929089457</v>
      </c>
      <c r="K35" s="82">
        <f t="shared" ca="1" si="28"/>
        <v>38.170652769290896</v>
      </c>
      <c r="L35" s="53">
        <v>-20</v>
      </c>
      <c r="M35" s="60">
        <f t="shared" si="29"/>
        <v>38</v>
      </c>
      <c r="N35" s="56">
        <f t="shared" si="30"/>
        <v>38</v>
      </c>
      <c r="O35" s="10">
        <f t="shared" si="31"/>
        <v>0</v>
      </c>
      <c r="P35" s="149">
        <v>3</v>
      </c>
      <c r="Q35" s="150">
        <v>38</v>
      </c>
      <c r="R35" s="151">
        <v>0</v>
      </c>
      <c r="S35" s="88"/>
      <c r="T35" s="86"/>
      <c r="U35" s="87"/>
      <c r="V35" s="88"/>
      <c r="W35" s="86"/>
      <c r="X35" s="87"/>
      <c r="Y35" s="88"/>
      <c r="Z35" s="86"/>
      <c r="AA35" s="87"/>
      <c r="AB35" s="88"/>
      <c r="AC35" s="86"/>
      <c r="AD35" s="87"/>
      <c r="AE35" s="88"/>
      <c r="AF35" s="86"/>
      <c r="AG35" s="87"/>
    </row>
    <row r="36" spans="1:33" ht="18" hidden="1">
      <c r="A36" s="6">
        <f t="shared" si="16"/>
        <v>31</v>
      </c>
      <c r="B36" s="124"/>
      <c r="C36" s="53"/>
      <c r="D36" s="106">
        <v>20</v>
      </c>
      <c r="E36" s="53"/>
      <c r="F36" s="53"/>
      <c r="G36" s="53"/>
      <c r="H36" s="53"/>
      <c r="I36" s="53"/>
      <c r="J36" s="53">
        <f t="shared" ca="1" si="27"/>
        <v>9.3015443333245074E-2</v>
      </c>
      <c r="K36" s="53">
        <f t="shared" ca="1" si="28"/>
        <v>38.093015443333243</v>
      </c>
      <c r="L36" s="53">
        <v>-20</v>
      </c>
      <c r="M36" s="60">
        <f t="shared" si="29"/>
        <v>38</v>
      </c>
      <c r="N36" s="56">
        <f t="shared" si="30"/>
        <v>38</v>
      </c>
      <c r="O36" s="10">
        <f t="shared" si="31"/>
        <v>0</v>
      </c>
      <c r="P36" s="149">
        <v>3</v>
      </c>
      <c r="Q36" s="150">
        <v>38</v>
      </c>
      <c r="R36" s="151">
        <v>0</v>
      </c>
      <c r="S36" s="5"/>
      <c r="T36" s="62"/>
      <c r="U36" s="10"/>
      <c r="V36" s="5"/>
      <c r="W36" s="62"/>
      <c r="X36" s="10"/>
      <c r="Y36" s="5"/>
      <c r="Z36" s="62"/>
      <c r="AA36" s="10"/>
      <c r="AB36" s="5"/>
      <c r="AC36" s="62"/>
      <c r="AD36" s="10"/>
      <c r="AE36" s="5"/>
      <c r="AF36" s="62"/>
      <c r="AG36" s="10"/>
    </row>
    <row r="37" spans="1:33" ht="18" hidden="1">
      <c r="A37" s="6">
        <f t="shared" si="16"/>
        <v>32</v>
      </c>
      <c r="B37" s="125"/>
      <c r="C37" s="82"/>
      <c r="D37" s="106">
        <v>20</v>
      </c>
      <c r="E37" s="82"/>
      <c r="F37" s="82"/>
      <c r="G37" s="82"/>
      <c r="H37" s="82"/>
      <c r="I37" s="82"/>
      <c r="J37" s="82">
        <f t="shared" ca="1" si="27"/>
        <v>0.64859424251556619</v>
      </c>
      <c r="K37" s="82">
        <f t="shared" ca="1" si="28"/>
        <v>38.648594242515564</v>
      </c>
      <c r="L37" s="53">
        <v>-20</v>
      </c>
      <c r="M37" s="60">
        <f t="shared" si="29"/>
        <v>38</v>
      </c>
      <c r="N37" s="56">
        <f t="shared" si="30"/>
        <v>38</v>
      </c>
      <c r="O37" s="10">
        <f t="shared" si="31"/>
        <v>0</v>
      </c>
      <c r="P37" s="149">
        <v>3</v>
      </c>
      <c r="Q37" s="150">
        <v>38</v>
      </c>
      <c r="R37" s="151">
        <v>0</v>
      </c>
      <c r="S37" s="88"/>
      <c r="T37" s="86"/>
      <c r="U37" s="87"/>
      <c r="V37" s="88"/>
      <c r="W37" s="86"/>
      <c r="X37" s="87"/>
      <c r="Y37" s="88"/>
      <c r="Z37" s="86"/>
      <c r="AA37" s="87"/>
      <c r="AB37" s="88"/>
      <c r="AC37" s="86"/>
      <c r="AD37" s="87"/>
      <c r="AE37" s="88"/>
      <c r="AF37" s="86"/>
      <c r="AG37" s="87"/>
    </row>
    <row r="38" spans="1:33" ht="18" hidden="1">
      <c r="A38" s="6">
        <f t="shared" si="16"/>
        <v>33</v>
      </c>
      <c r="B38" s="125"/>
      <c r="C38" s="53"/>
      <c r="D38" s="106">
        <v>20</v>
      </c>
      <c r="E38" s="53"/>
      <c r="F38" s="53"/>
      <c r="G38" s="53"/>
      <c r="H38" s="53"/>
      <c r="I38" s="53"/>
      <c r="J38" s="53">
        <f t="shared" ca="1" si="27"/>
        <v>0.68173016080653959</v>
      </c>
      <c r="K38" s="53">
        <f t="shared" ca="1" si="28"/>
        <v>38.681730160806538</v>
      </c>
      <c r="L38" s="53">
        <v>-20</v>
      </c>
      <c r="M38" s="60">
        <f t="shared" si="29"/>
        <v>38</v>
      </c>
      <c r="N38" s="56">
        <f t="shared" si="30"/>
        <v>38</v>
      </c>
      <c r="O38" s="10">
        <f t="shared" si="31"/>
        <v>0</v>
      </c>
      <c r="P38" s="149">
        <v>3</v>
      </c>
      <c r="Q38" s="150">
        <v>38</v>
      </c>
      <c r="R38" s="151">
        <v>0</v>
      </c>
      <c r="S38" s="5"/>
      <c r="T38" s="62"/>
      <c r="U38" s="10"/>
      <c r="V38" s="5"/>
      <c r="W38" s="62"/>
      <c r="X38" s="10"/>
      <c r="Y38" s="5"/>
      <c r="Z38" s="62"/>
      <c r="AA38" s="10"/>
      <c r="AB38" s="5"/>
      <c r="AC38" s="62"/>
      <c r="AD38" s="10"/>
      <c r="AE38" s="5"/>
      <c r="AF38" s="62"/>
      <c r="AG38" s="10"/>
    </row>
    <row r="39" spans="1:33" ht="18" hidden="1">
      <c r="A39" s="6">
        <f t="shared" si="16"/>
        <v>34</v>
      </c>
      <c r="B39" s="125"/>
      <c r="C39" s="53"/>
      <c r="D39" s="106">
        <v>20</v>
      </c>
      <c r="E39" s="53"/>
      <c r="F39" s="53"/>
      <c r="G39" s="53"/>
      <c r="H39" s="53"/>
      <c r="I39" s="53"/>
      <c r="J39" s="53">
        <f t="shared" ca="1" si="27"/>
        <v>0.45213763605584889</v>
      </c>
      <c r="K39" s="53">
        <f t="shared" ca="1" si="28"/>
        <v>38.452137636055852</v>
      </c>
      <c r="L39" s="53">
        <v>-20</v>
      </c>
      <c r="M39" s="60">
        <f t="shared" si="29"/>
        <v>38</v>
      </c>
      <c r="N39" s="56">
        <f t="shared" si="30"/>
        <v>38</v>
      </c>
      <c r="O39" s="10">
        <f t="shared" si="31"/>
        <v>0</v>
      </c>
      <c r="P39" s="149">
        <v>3</v>
      </c>
      <c r="Q39" s="150">
        <v>38</v>
      </c>
      <c r="R39" s="151">
        <v>0</v>
      </c>
      <c r="S39" s="5"/>
      <c r="T39" s="62"/>
      <c r="U39" s="10"/>
      <c r="V39" s="5"/>
      <c r="W39" s="62"/>
      <c r="X39" s="10"/>
      <c r="Y39" s="5"/>
      <c r="Z39" s="62"/>
      <c r="AA39" s="10"/>
      <c r="AB39" s="5"/>
      <c r="AC39" s="62"/>
      <c r="AD39" s="10"/>
      <c r="AE39" s="5"/>
      <c r="AF39" s="62"/>
      <c r="AG39" s="10"/>
    </row>
    <row r="40" spans="1:33" ht="18.75" hidden="1" thickBot="1">
      <c r="A40" s="6">
        <f t="shared" si="16"/>
        <v>35</v>
      </c>
      <c r="B40" s="126"/>
      <c r="C40" s="142"/>
      <c r="D40" s="106">
        <v>20</v>
      </c>
      <c r="E40" s="142"/>
      <c r="F40" s="142"/>
      <c r="G40" s="142"/>
      <c r="H40" s="142"/>
      <c r="I40" s="142"/>
      <c r="J40" s="142">
        <f t="shared" ca="1" si="27"/>
        <v>3.8342651573352704E-2</v>
      </c>
      <c r="K40" s="142">
        <f t="shared" ca="1" si="28"/>
        <v>38.038342651573352</v>
      </c>
      <c r="L40" s="53">
        <v>-20</v>
      </c>
      <c r="M40" s="61">
        <f t="shared" si="29"/>
        <v>38</v>
      </c>
      <c r="N40" s="57">
        <f t="shared" si="30"/>
        <v>38</v>
      </c>
      <c r="O40" s="11">
        <f t="shared" si="31"/>
        <v>0</v>
      </c>
      <c r="P40" s="149">
        <v>3</v>
      </c>
      <c r="Q40" s="150">
        <v>38</v>
      </c>
      <c r="R40" s="151">
        <v>0</v>
      </c>
      <c r="S40" s="143"/>
      <c r="T40" s="144"/>
      <c r="U40" s="11"/>
      <c r="V40" s="143"/>
      <c r="W40" s="144"/>
      <c r="X40" s="11"/>
      <c r="Y40" s="143"/>
      <c r="Z40" s="144"/>
      <c r="AA40" s="11"/>
      <c r="AB40" s="143"/>
      <c r="AC40" s="144"/>
      <c r="AD40" s="11"/>
      <c r="AE40" s="143"/>
      <c r="AF40" s="144"/>
      <c r="AG40" s="11"/>
    </row>
    <row r="41" spans="1:33">
      <c r="C41" s="79" t="s">
        <v>36</v>
      </c>
      <c r="D41" s="78"/>
      <c r="E41" s="78"/>
      <c r="F41" s="78"/>
      <c r="G41" s="78"/>
      <c r="H41" s="78"/>
      <c r="I41" s="78"/>
      <c r="J41" s="78"/>
      <c r="K41" s="78"/>
    </row>
    <row r="42" spans="1:33">
      <c r="A42" s="80"/>
      <c r="C42" s="80"/>
      <c r="D42" s="12"/>
      <c r="E42" s="79"/>
      <c r="F42" s="79"/>
      <c r="G42" s="79"/>
      <c r="H42" s="79"/>
      <c r="I42" s="79"/>
      <c r="J42" s="79"/>
      <c r="K42" s="79"/>
      <c r="Q42" s="12">
        <f>SUM(Q6:Q25)</f>
        <v>606</v>
      </c>
      <c r="R42" s="12">
        <f>SUM(R6:R25)</f>
        <v>606</v>
      </c>
      <c r="S42" s="12">
        <f>SUM(S6:S25)</f>
        <v>30</v>
      </c>
      <c r="T42" s="12">
        <f>SUM(T6:T25)</f>
        <v>554</v>
      </c>
      <c r="U42" s="12">
        <f>SUM(U6:U25)</f>
        <v>554</v>
      </c>
      <c r="W42" s="12">
        <f>SUM(W6:W25)</f>
        <v>600</v>
      </c>
      <c r="X42" s="12">
        <f>SUM(X6:X25)</f>
        <v>600</v>
      </c>
      <c r="Z42" s="12">
        <f>SUM(Z6:Z25)</f>
        <v>408</v>
      </c>
      <c r="AA42" s="12">
        <f>SUM(AA6:AA25)</f>
        <v>408</v>
      </c>
      <c r="AC42" s="12">
        <f>SUM(AC6:AC25)</f>
        <v>506</v>
      </c>
      <c r="AD42" s="12">
        <f>SUM(AD6:AD25)</f>
        <v>506</v>
      </c>
      <c r="AF42" s="12">
        <f>+Q42+T42+W42+Z42+AC42</f>
        <v>2674</v>
      </c>
      <c r="AG42" s="12">
        <f>+R42+U42+X42+AA42+AD42</f>
        <v>2674</v>
      </c>
    </row>
    <row r="43" spans="1:33">
      <c r="A43" s="80"/>
      <c r="C43" s="80"/>
      <c r="D43" s="12"/>
      <c r="E43" s="79"/>
      <c r="F43" s="79"/>
      <c r="G43" s="79"/>
      <c r="H43" s="79"/>
      <c r="I43" s="79"/>
      <c r="J43" s="79"/>
      <c r="K43" s="79"/>
      <c r="Q43" s="12">
        <f>+Q6+Q7+Q8+Q12+Q16</f>
        <v>235</v>
      </c>
      <c r="R43" s="12">
        <f>+R6+R7+R8+R12+R16</f>
        <v>68</v>
      </c>
      <c r="T43" s="12">
        <f>+T6+T9+T10+T11+T13</f>
        <v>212</v>
      </c>
      <c r="U43" s="12">
        <f>+U6+U9+U10+U11+U13</f>
        <v>65</v>
      </c>
      <c r="W43" s="12">
        <f>+W7+W8+W11+W14+W18</f>
        <v>211</v>
      </c>
      <c r="X43" s="12">
        <f>+X7+X8+X11+X14+X18</f>
        <v>89</v>
      </c>
      <c r="Z43" s="12">
        <f>+Z6+Z7+Z10+Z14+Z13</f>
        <v>142</v>
      </c>
      <c r="AA43" s="12">
        <f>+AA6+AA7+AA10+AA14+AA13</f>
        <v>62</v>
      </c>
      <c r="AC43" s="12">
        <f>+AC6+AC8+AC12+AC13+AC20</f>
        <v>204</v>
      </c>
      <c r="AD43" s="12">
        <f>+AD6+AD8+AD12+AD13+AD20</f>
        <v>49</v>
      </c>
      <c r="AF43" s="12">
        <f>+Q43+T43+W43+Z43+AC43</f>
        <v>1004</v>
      </c>
      <c r="AG43" s="12">
        <f>+R43+U43+X43+AA43+AD43</f>
        <v>333</v>
      </c>
    </row>
    <row r="44" spans="1:33" ht="13.5" thickBot="1">
      <c r="R44" s="12">
        <f>(Q43-R43)/5</f>
        <v>33.4</v>
      </c>
      <c r="U44" s="12">
        <f>(T43-U43)/5</f>
        <v>29.4</v>
      </c>
      <c r="X44" s="12">
        <f>(W43-X43)/5</f>
        <v>24.4</v>
      </c>
      <c r="AA44" s="12">
        <f>(Z43-AA43)/5</f>
        <v>16</v>
      </c>
      <c r="AD44" s="12">
        <f>(AC43-AD43)/5</f>
        <v>31</v>
      </c>
      <c r="AF44" s="12"/>
      <c r="AG44" s="12">
        <f>+AF43-AG43</f>
        <v>671</v>
      </c>
    </row>
    <row r="45" spans="1:33" ht="13.5" thickBot="1">
      <c r="R45" s="12"/>
      <c r="U45" s="12"/>
      <c r="X45" s="12"/>
      <c r="AA45" s="12"/>
      <c r="AD45" s="12"/>
      <c r="AE45" s="121" t="s">
        <v>94</v>
      </c>
      <c r="AF45" s="222">
        <f>+AF43/25</f>
        <v>40.159999999999997</v>
      </c>
      <c r="AG45" s="223">
        <f>+AG43/25</f>
        <v>13.32</v>
      </c>
    </row>
    <row r="46" spans="1:33" ht="13.5" thickBot="1">
      <c r="R46" s="12"/>
      <c r="AF46" s="121" t="s">
        <v>50</v>
      </c>
      <c r="AG46" s="221">
        <f>+AG44/25</f>
        <v>26.84</v>
      </c>
    </row>
    <row r="48" spans="1:33" ht="13.5" hidden="1" thickBot="1">
      <c r="L48" s="227" t="s">
        <v>3</v>
      </c>
      <c r="M48" s="228"/>
      <c r="N48" s="228"/>
      <c r="O48" s="229"/>
      <c r="P48" s="227"/>
      <c r="Q48" s="230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 t="s">
        <v>18</v>
      </c>
      <c r="AF48" s="226"/>
      <c r="AG48" s="226"/>
    </row>
    <row r="49" spans="1:33" ht="13.5" hidden="1" thickBot="1">
      <c r="C49" s="78" t="s">
        <v>35</v>
      </c>
      <c r="D49" s="78"/>
      <c r="E49" s="77" t="s">
        <v>37</v>
      </c>
      <c r="F49" s="77" t="s">
        <v>38</v>
      </c>
      <c r="G49" s="77" t="s">
        <v>39</v>
      </c>
      <c r="H49" s="77" t="s">
        <v>40</v>
      </c>
      <c r="I49" s="77" t="s">
        <v>41</v>
      </c>
      <c r="J49" s="77" t="s">
        <v>42</v>
      </c>
      <c r="K49" s="78"/>
      <c r="L49" s="58" t="s">
        <v>19</v>
      </c>
      <c r="M49" s="65" t="s">
        <v>22</v>
      </c>
      <c r="N49" s="49" t="s">
        <v>20</v>
      </c>
      <c r="O49" s="54" t="s">
        <v>21</v>
      </c>
      <c r="P49" s="8"/>
      <c r="Q49" s="50"/>
      <c r="R49" s="51"/>
      <c r="S49" s="8"/>
      <c r="T49" s="50"/>
      <c r="U49" s="51"/>
      <c r="V49" s="8"/>
      <c r="W49" s="50"/>
      <c r="X49" s="51"/>
      <c r="Y49" s="8"/>
      <c r="Z49" s="50"/>
      <c r="AA49" s="51"/>
      <c r="AB49" s="8"/>
      <c r="AC49" s="50"/>
      <c r="AD49" s="51"/>
      <c r="AE49" s="7"/>
      <c r="AF49" s="63"/>
      <c r="AG49" s="64"/>
    </row>
    <row r="50" spans="1:33" ht="13.5" hidden="1" thickBot="1">
      <c r="A50" s="6">
        <f t="shared" ref="A50:A69" si="32">RANK(D50,D$50:D$69,0)</f>
        <v>1</v>
      </c>
      <c r="B50" s="127"/>
      <c r="C50" s="81"/>
      <c r="D50" s="52">
        <f>+L50*1000+M50</f>
        <v>0</v>
      </c>
      <c r="E50" s="52"/>
      <c r="F50" s="52"/>
      <c r="G50" s="52"/>
      <c r="H50" s="52"/>
      <c r="I50" s="52"/>
      <c r="J50" s="52"/>
      <c r="K50" s="52"/>
      <c r="L50" s="52">
        <f t="shared" ref="L50:L67" si="33">+P50+S50+V50+Y50+AB50+AE50</f>
        <v>0</v>
      </c>
      <c r="M50" s="59">
        <f t="shared" ref="M50:M67" si="34">+N50-O50</f>
        <v>0</v>
      </c>
      <c r="N50" s="55">
        <f t="shared" ref="N50:N67" si="35">+Q50+T50+W50+Z50+AC50+AF50</f>
        <v>0</v>
      </c>
      <c r="O50" s="9">
        <f t="shared" ref="O50:O67" si="36">+R50+U50+X50+AA50+AD50+AG50</f>
        <v>0</v>
      </c>
      <c r="P50" s="85"/>
      <c r="Q50" s="83"/>
      <c r="R50" s="84"/>
      <c r="S50" s="85"/>
      <c r="T50" s="83"/>
      <c r="U50" s="84"/>
      <c r="V50" s="85"/>
      <c r="W50" s="83"/>
      <c r="X50" s="84"/>
      <c r="Y50" s="85"/>
      <c r="Z50" s="83"/>
      <c r="AA50" s="84"/>
      <c r="AB50" s="85"/>
      <c r="AC50" s="83"/>
      <c r="AD50" s="84"/>
      <c r="AE50" s="85"/>
      <c r="AF50" s="83"/>
      <c r="AG50" s="84"/>
    </row>
    <row r="51" spans="1:33" ht="13.5" hidden="1" thickBot="1">
      <c r="A51" s="6">
        <f t="shared" si="32"/>
        <v>1</v>
      </c>
      <c r="B51" s="125"/>
      <c r="C51" s="82"/>
      <c r="D51" s="52">
        <f t="shared" ref="D51:D67" si="37">+L51*1000+M51</f>
        <v>0</v>
      </c>
      <c r="E51" s="53"/>
      <c r="F51" s="53"/>
      <c r="G51" s="53"/>
      <c r="H51" s="53"/>
      <c r="I51" s="53"/>
      <c r="J51" s="53"/>
      <c r="K51" s="53"/>
      <c r="L51" s="53">
        <f t="shared" si="33"/>
        <v>0</v>
      </c>
      <c r="M51" s="60">
        <f t="shared" si="34"/>
        <v>0</v>
      </c>
      <c r="N51" s="56">
        <f t="shared" si="35"/>
        <v>0</v>
      </c>
      <c r="O51" s="10">
        <f t="shared" si="36"/>
        <v>0</v>
      </c>
      <c r="P51" s="88"/>
      <c r="Q51" s="86"/>
      <c r="R51" s="87"/>
      <c r="S51" s="88"/>
      <c r="T51" s="86"/>
      <c r="U51" s="87"/>
      <c r="V51" s="88"/>
      <c r="W51" s="86"/>
      <c r="X51" s="87"/>
      <c r="Y51" s="88"/>
      <c r="Z51" s="86"/>
      <c r="AA51" s="87"/>
      <c r="AB51" s="88"/>
      <c r="AC51" s="86"/>
      <c r="AD51" s="87"/>
      <c r="AE51" s="88"/>
      <c r="AF51" s="86"/>
      <c r="AG51" s="87"/>
    </row>
    <row r="52" spans="1:33" ht="13.5" hidden="1" thickBot="1">
      <c r="A52" s="6">
        <f t="shared" si="32"/>
        <v>1</v>
      </c>
      <c r="B52" s="125"/>
      <c r="C52" s="82"/>
      <c r="D52" s="52">
        <f t="shared" si="37"/>
        <v>0</v>
      </c>
      <c r="E52" s="53"/>
      <c r="F52" s="53"/>
      <c r="G52" s="53"/>
      <c r="H52" s="53"/>
      <c r="I52" s="53"/>
      <c r="J52" s="53"/>
      <c r="K52" s="53"/>
      <c r="L52" s="53">
        <f t="shared" si="33"/>
        <v>0</v>
      </c>
      <c r="M52" s="60">
        <f t="shared" si="34"/>
        <v>0</v>
      </c>
      <c r="N52" s="56">
        <f t="shared" si="35"/>
        <v>0</v>
      </c>
      <c r="O52" s="10">
        <f t="shared" si="36"/>
        <v>0</v>
      </c>
      <c r="P52" s="88"/>
      <c r="Q52" s="86"/>
      <c r="R52" s="87"/>
      <c r="S52" s="88"/>
      <c r="T52" s="86"/>
      <c r="U52" s="87"/>
      <c r="V52" s="88"/>
      <c r="W52" s="86"/>
      <c r="X52" s="87"/>
      <c r="Y52" s="88"/>
      <c r="Z52" s="86"/>
      <c r="AA52" s="87"/>
      <c r="AB52" s="88"/>
      <c r="AC52" s="86"/>
      <c r="AD52" s="87"/>
      <c r="AE52" s="88"/>
      <c r="AF52" s="86"/>
      <c r="AG52" s="87"/>
    </row>
    <row r="53" spans="1:33" ht="13.5" hidden="1" thickBot="1">
      <c r="A53" s="6">
        <f t="shared" si="32"/>
        <v>1</v>
      </c>
      <c r="B53" s="125"/>
      <c r="C53" s="82"/>
      <c r="D53" s="52">
        <f t="shared" si="37"/>
        <v>0</v>
      </c>
      <c r="E53" s="53"/>
      <c r="F53" s="53"/>
      <c r="G53" s="53"/>
      <c r="H53" s="53"/>
      <c r="I53" s="53"/>
      <c r="J53" s="53"/>
      <c r="K53" s="53"/>
      <c r="L53" s="53">
        <f t="shared" si="33"/>
        <v>0</v>
      </c>
      <c r="M53" s="60">
        <f t="shared" si="34"/>
        <v>0</v>
      </c>
      <c r="N53" s="56">
        <f t="shared" si="35"/>
        <v>0</v>
      </c>
      <c r="O53" s="10">
        <f t="shared" si="36"/>
        <v>0</v>
      </c>
      <c r="P53" s="88"/>
      <c r="Q53" s="86"/>
      <c r="R53" s="87"/>
      <c r="S53" s="88"/>
      <c r="T53" s="86"/>
      <c r="U53" s="87"/>
      <c r="V53" s="88"/>
      <c r="W53" s="86"/>
      <c r="X53" s="87"/>
      <c r="Y53" s="88"/>
      <c r="Z53" s="86"/>
      <c r="AA53" s="87"/>
      <c r="AB53" s="88"/>
      <c r="AC53" s="86"/>
      <c r="AD53" s="87"/>
      <c r="AE53" s="88"/>
      <c r="AF53" s="86"/>
      <c r="AG53" s="87"/>
    </row>
    <row r="54" spans="1:33" ht="13.5" hidden="1" thickBot="1">
      <c r="A54" s="6">
        <f t="shared" si="32"/>
        <v>1</v>
      </c>
      <c r="B54" s="125"/>
      <c r="C54" s="82"/>
      <c r="D54" s="52">
        <f t="shared" si="37"/>
        <v>0</v>
      </c>
      <c r="E54" s="53"/>
      <c r="F54" s="53"/>
      <c r="G54" s="53"/>
      <c r="H54" s="53"/>
      <c r="I54" s="53"/>
      <c r="J54" s="53"/>
      <c r="K54" s="53"/>
      <c r="L54" s="53">
        <f t="shared" si="33"/>
        <v>0</v>
      </c>
      <c r="M54" s="60">
        <f t="shared" si="34"/>
        <v>0</v>
      </c>
      <c r="N54" s="56">
        <f t="shared" si="35"/>
        <v>0</v>
      </c>
      <c r="O54" s="10">
        <f t="shared" si="36"/>
        <v>0</v>
      </c>
      <c r="P54" s="88"/>
      <c r="Q54" s="86"/>
      <c r="R54" s="87"/>
      <c r="S54" s="88"/>
      <c r="T54" s="86"/>
      <c r="U54" s="87"/>
      <c r="V54" s="88"/>
      <c r="W54" s="86"/>
      <c r="X54" s="87"/>
      <c r="Y54" s="88"/>
      <c r="Z54" s="86"/>
      <c r="AA54" s="87"/>
      <c r="AB54" s="88"/>
      <c r="AC54" s="86"/>
      <c r="AD54" s="87"/>
      <c r="AE54" s="88"/>
      <c r="AF54" s="86"/>
      <c r="AG54" s="87"/>
    </row>
    <row r="55" spans="1:33" ht="13.5" hidden="1" thickBot="1">
      <c r="A55" s="6">
        <f t="shared" si="32"/>
        <v>1</v>
      </c>
      <c r="B55" s="125"/>
      <c r="C55" s="82"/>
      <c r="D55" s="52">
        <f t="shared" si="37"/>
        <v>0</v>
      </c>
      <c r="E55" s="53"/>
      <c r="F55" s="53"/>
      <c r="G55" s="53"/>
      <c r="H55" s="53"/>
      <c r="I55" s="53"/>
      <c r="J55" s="53"/>
      <c r="K55" s="53"/>
      <c r="L55" s="53">
        <f t="shared" si="33"/>
        <v>0</v>
      </c>
      <c r="M55" s="60">
        <f t="shared" si="34"/>
        <v>0</v>
      </c>
      <c r="N55" s="56">
        <f t="shared" si="35"/>
        <v>0</v>
      </c>
      <c r="O55" s="10">
        <f t="shared" si="36"/>
        <v>0</v>
      </c>
      <c r="P55" s="88"/>
      <c r="Q55" s="86"/>
      <c r="R55" s="87"/>
      <c r="S55" s="88"/>
      <c r="T55" s="86"/>
      <c r="U55" s="87"/>
      <c r="V55" s="88"/>
      <c r="W55" s="86"/>
      <c r="X55" s="87"/>
      <c r="Y55" s="88"/>
      <c r="Z55" s="86"/>
      <c r="AA55" s="87"/>
      <c r="AB55" s="88"/>
      <c r="AC55" s="86"/>
      <c r="AD55" s="87"/>
      <c r="AE55" s="88"/>
      <c r="AF55" s="86"/>
      <c r="AG55" s="87"/>
    </row>
    <row r="56" spans="1:33" ht="13.5" hidden="1" thickBot="1">
      <c r="A56" s="6">
        <f t="shared" si="32"/>
        <v>1</v>
      </c>
      <c r="B56" s="125"/>
      <c r="C56" s="82"/>
      <c r="D56" s="52">
        <f t="shared" si="37"/>
        <v>0</v>
      </c>
      <c r="E56" s="53"/>
      <c r="F56" s="53"/>
      <c r="G56" s="53"/>
      <c r="H56" s="53"/>
      <c r="I56" s="53"/>
      <c r="J56" s="53"/>
      <c r="K56" s="53"/>
      <c r="L56" s="53">
        <f t="shared" si="33"/>
        <v>0</v>
      </c>
      <c r="M56" s="60">
        <f t="shared" si="34"/>
        <v>0</v>
      </c>
      <c r="N56" s="56">
        <f t="shared" si="35"/>
        <v>0</v>
      </c>
      <c r="O56" s="10">
        <f t="shared" si="36"/>
        <v>0</v>
      </c>
      <c r="P56" s="88"/>
      <c r="Q56" s="86"/>
      <c r="R56" s="87"/>
      <c r="S56" s="88"/>
      <c r="T56" s="86"/>
      <c r="U56" s="87"/>
      <c r="V56" s="88"/>
      <c r="W56" s="86"/>
      <c r="X56" s="87"/>
      <c r="Y56" s="88"/>
      <c r="Z56" s="86"/>
      <c r="AA56" s="87"/>
      <c r="AB56" s="88"/>
      <c r="AC56" s="86"/>
      <c r="AD56" s="87"/>
      <c r="AE56" s="88"/>
      <c r="AF56" s="86"/>
      <c r="AG56" s="87"/>
    </row>
    <row r="57" spans="1:33" ht="13.5" hidden="1" thickBot="1">
      <c r="A57" s="6">
        <f t="shared" si="32"/>
        <v>1</v>
      </c>
      <c r="B57" s="125"/>
      <c r="C57" s="82"/>
      <c r="D57" s="52">
        <f t="shared" si="37"/>
        <v>0</v>
      </c>
      <c r="E57" s="53"/>
      <c r="F57" s="53"/>
      <c r="G57" s="53"/>
      <c r="H57" s="53"/>
      <c r="I57" s="53"/>
      <c r="J57" s="53"/>
      <c r="K57" s="53"/>
      <c r="L57" s="53">
        <f t="shared" si="33"/>
        <v>0</v>
      </c>
      <c r="M57" s="60">
        <f t="shared" si="34"/>
        <v>0</v>
      </c>
      <c r="N57" s="56">
        <f t="shared" si="35"/>
        <v>0</v>
      </c>
      <c r="O57" s="10">
        <f t="shared" si="36"/>
        <v>0</v>
      </c>
      <c r="P57" s="88"/>
      <c r="Q57" s="86"/>
      <c r="R57" s="87"/>
      <c r="S57" s="88"/>
      <c r="T57" s="86"/>
      <c r="U57" s="87"/>
      <c r="V57" s="88"/>
      <c r="W57" s="86"/>
      <c r="X57" s="87"/>
      <c r="Y57" s="88"/>
      <c r="Z57" s="86"/>
      <c r="AA57" s="87"/>
      <c r="AB57" s="88"/>
      <c r="AC57" s="86"/>
      <c r="AD57" s="87"/>
      <c r="AE57" s="88"/>
      <c r="AF57" s="86"/>
      <c r="AG57" s="87"/>
    </row>
    <row r="58" spans="1:33" ht="13.5" hidden="1" thickBot="1">
      <c r="A58" s="6">
        <f t="shared" si="32"/>
        <v>1</v>
      </c>
      <c r="B58" s="125"/>
      <c r="C58" s="82"/>
      <c r="D58" s="52">
        <f t="shared" si="37"/>
        <v>0</v>
      </c>
      <c r="E58" s="53"/>
      <c r="F58" s="53"/>
      <c r="G58" s="53"/>
      <c r="H58" s="53"/>
      <c r="I58" s="53"/>
      <c r="J58" s="53"/>
      <c r="K58" s="53"/>
      <c r="L58" s="53">
        <f t="shared" si="33"/>
        <v>0</v>
      </c>
      <c r="M58" s="60">
        <f t="shared" si="34"/>
        <v>0</v>
      </c>
      <c r="N58" s="56">
        <f t="shared" si="35"/>
        <v>0</v>
      </c>
      <c r="O58" s="10">
        <f t="shared" si="36"/>
        <v>0</v>
      </c>
      <c r="P58" s="88"/>
      <c r="Q58" s="86"/>
      <c r="R58" s="87"/>
      <c r="S58" s="88"/>
      <c r="T58" s="86"/>
      <c r="U58" s="87"/>
      <c r="V58" s="88"/>
      <c r="W58" s="86"/>
      <c r="X58" s="87"/>
      <c r="Y58" s="88"/>
      <c r="Z58" s="86"/>
      <c r="AA58" s="87"/>
      <c r="AB58" s="88"/>
      <c r="AC58" s="86"/>
      <c r="AD58" s="87"/>
      <c r="AE58" s="88"/>
      <c r="AF58" s="86"/>
      <c r="AG58" s="87"/>
    </row>
    <row r="59" spans="1:33" ht="13.5" hidden="1" thickBot="1">
      <c r="A59" s="6">
        <f t="shared" si="32"/>
        <v>1</v>
      </c>
      <c r="B59" s="125"/>
      <c r="C59" s="82"/>
      <c r="D59" s="52">
        <f t="shared" si="37"/>
        <v>0</v>
      </c>
      <c r="E59" s="53"/>
      <c r="F59" s="53"/>
      <c r="G59" s="53"/>
      <c r="H59" s="53"/>
      <c r="I59" s="53"/>
      <c r="J59" s="53"/>
      <c r="K59" s="53"/>
      <c r="L59" s="53">
        <f t="shared" si="33"/>
        <v>0</v>
      </c>
      <c r="M59" s="60">
        <f t="shared" si="34"/>
        <v>0</v>
      </c>
      <c r="N59" s="56">
        <f t="shared" si="35"/>
        <v>0</v>
      </c>
      <c r="O59" s="10">
        <f t="shared" si="36"/>
        <v>0</v>
      </c>
      <c r="P59" s="88"/>
      <c r="Q59" s="86"/>
      <c r="R59" s="87"/>
      <c r="S59" s="88"/>
      <c r="T59" s="86"/>
      <c r="U59" s="87"/>
      <c r="V59" s="88"/>
      <c r="W59" s="86"/>
      <c r="X59" s="87"/>
      <c r="Y59" s="88"/>
      <c r="Z59" s="86"/>
      <c r="AA59" s="87"/>
      <c r="AB59" s="88"/>
      <c r="AC59" s="86"/>
      <c r="AD59" s="87"/>
      <c r="AE59" s="88"/>
      <c r="AF59" s="86"/>
      <c r="AG59" s="87"/>
    </row>
    <row r="60" spans="1:33" ht="13.5" hidden="1" thickBot="1">
      <c r="A60" s="6">
        <f t="shared" si="32"/>
        <v>1</v>
      </c>
      <c r="B60" s="125"/>
      <c r="C60" s="82"/>
      <c r="D60" s="52">
        <f t="shared" si="37"/>
        <v>0</v>
      </c>
      <c r="E60" s="53"/>
      <c r="F60" s="53"/>
      <c r="G60" s="53"/>
      <c r="H60" s="53"/>
      <c r="I60" s="53"/>
      <c r="J60" s="53"/>
      <c r="K60" s="53"/>
      <c r="L60" s="53">
        <f t="shared" si="33"/>
        <v>0</v>
      </c>
      <c r="M60" s="60">
        <f t="shared" si="34"/>
        <v>0</v>
      </c>
      <c r="N60" s="56">
        <f t="shared" si="35"/>
        <v>0</v>
      </c>
      <c r="O60" s="10">
        <f t="shared" si="36"/>
        <v>0</v>
      </c>
      <c r="P60" s="88"/>
      <c r="Q60" s="86"/>
      <c r="R60" s="87"/>
      <c r="S60" s="88"/>
      <c r="T60" s="86"/>
      <c r="U60" s="87"/>
      <c r="V60" s="88"/>
      <c r="W60" s="86"/>
      <c r="X60" s="87"/>
      <c r="Y60" s="88"/>
      <c r="Z60" s="86"/>
      <c r="AA60" s="87"/>
      <c r="AB60" s="88"/>
      <c r="AC60" s="86"/>
      <c r="AD60" s="87"/>
      <c r="AE60" s="88"/>
      <c r="AF60" s="86"/>
      <c r="AG60" s="87"/>
    </row>
    <row r="61" spans="1:33" ht="13.5" hidden="1" thickBot="1">
      <c r="A61" s="6">
        <f t="shared" si="32"/>
        <v>1</v>
      </c>
      <c r="B61" s="125"/>
      <c r="C61" s="82"/>
      <c r="D61" s="52">
        <f t="shared" si="37"/>
        <v>0</v>
      </c>
      <c r="E61" s="53"/>
      <c r="F61" s="53"/>
      <c r="G61" s="53"/>
      <c r="H61" s="53"/>
      <c r="I61" s="53"/>
      <c r="J61" s="53"/>
      <c r="K61" s="53"/>
      <c r="L61" s="53">
        <f t="shared" si="33"/>
        <v>0</v>
      </c>
      <c r="M61" s="60">
        <f t="shared" si="34"/>
        <v>0</v>
      </c>
      <c r="N61" s="56">
        <f t="shared" si="35"/>
        <v>0</v>
      </c>
      <c r="O61" s="10">
        <f t="shared" si="36"/>
        <v>0</v>
      </c>
      <c r="P61" s="88"/>
      <c r="Q61" s="86"/>
      <c r="R61" s="87"/>
      <c r="S61" s="88"/>
      <c r="T61" s="86"/>
      <c r="U61" s="87"/>
      <c r="V61" s="88"/>
      <c r="W61" s="86"/>
      <c r="X61" s="87"/>
      <c r="Y61" s="88"/>
      <c r="Z61" s="86"/>
      <c r="AA61" s="87"/>
      <c r="AB61" s="88"/>
      <c r="AC61" s="86"/>
      <c r="AD61" s="87"/>
      <c r="AE61" s="88"/>
      <c r="AF61" s="86"/>
      <c r="AG61" s="87"/>
    </row>
    <row r="62" spans="1:33" ht="13.5" hidden="1" thickBot="1">
      <c r="A62" s="6">
        <f t="shared" si="32"/>
        <v>1</v>
      </c>
      <c r="B62" s="125"/>
      <c r="C62" s="82"/>
      <c r="D62" s="52">
        <f t="shared" si="37"/>
        <v>0</v>
      </c>
      <c r="E62" s="53"/>
      <c r="F62" s="53"/>
      <c r="G62" s="53"/>
      <c r="H62" s="53"/>
      <c r="I62" s="53"/>
      <c r="J62" s="53"/>
      <c r="K62" s="53"/>
      <c r="L62" s="53">
        <f t="shared" si="33"/>
        <v>0</v>
      </c>
      <c r="M62" s="60">
        <f t="shared" si="34"/>
        <v>0</v>
      </c>
      <c r="N62" s="56">
        <f t="shared" si="35"/>
        <v>0</v>
      </c>
      <c r="O62" s="10">
        <f t="shared" si="36"/>
        <v>0</v>
      </c>
      <c r="P62" s="88"/>
      <c r="Q62" s="86"/>
      <c r="R62" s="87"/>
      <c r="S62" s="88"/>
      <c r="T62" s="86"/>
      <c r="U62" s="87"/>
      <c r="V62" s="88"/>
      <c r="W62" s="86"/>
      <c r="X62" s="87"/>
      <c r="Y62" s="88"/>
      <c r="Z62" s="86"/>
      <c r="AA62" s="87"/>
      <c r="AB62" s="88"/>
      <c r="AC62" s="86"/>
      <c r="AD62" s="87"/>
      <c r="AE62" s="88"/>
      <c r="AF62" s="86"/>
      <c r="AG62" s="87"/>
    </row>
    <row r="63" spans="1:33" ht="13.5" hidden="1" thickBot="1">
      <c r="A63" s="6">
        <f t="shared" si="32"/>
        <v>1</v>
      </c>
      <c r="B63" s="124"/>
      <c r="C63" s="53"/>
      <c r="D63" s="52">
        <f t="shared" si="37"/>
        <v>0</v>
      </c>
      <c r="E63" s="53"/>
      <c r="F63" s="53"/>
      <c r="G63" s="53"/>
      <c r="H63" s="53"/>
      <c r="I63" s="53"/>
      <c r="J63" s="53"/>
      <c r="K63" s="53"/>
      <c r="L63" s="53">
        <f t="shared" si="33"/>
        <v>0</v>
      </c>
      <c r="M63" s="60">
        <f t="shared" si="34"/>
        <v>0</v>
      </c>
      <c r="N63" s="56">
        <f t="shared" si="35"/>
        <v>0</v>
      </c>
      <c r="O63" s="10">
        <f t="shared" si="36"/>
        <v>0</v>
      </c>
      <c r="P63" s="5"/>
      <c r="Q63" s="62"/>
      <c r="R63" s="10"/>
      <c r="S63" s="5"/>
      <c r="T63" s="62"/>
      <c r="U63" s="10"/>
      <c r="V63" s="5"/>
      <c r="W63" s="62"/>
      <c r="X63" s="10"/>
      <c r="Y63" s="5"/>
      <c r="Z63" s="62"/>
      <c r="AA63" s="10"/>
      <c r="AB63" s="5"/>
      <c r="AC63" s="62"/>
      <c r="AD63" s="10"/>
      <c r="AE63" s="88"/>
      <c r="AF63" s="86"/>
      <c r="AG63" s="87"/>
    </row>
    <row r="64" spans="1:33" ht="13.5" hidden="1" thickBot="1">
      <c r="A64" s="6">
        <f t="shared" si="32"/>
        <v>1</v>
      </c>
      <c r="B64" s="125"/>
      <c r="C64" s="82"/>
      <c r="D64" s="52">
        <f t="shared" si="37"/>
        <v>0</v>
      </c>
      <c r="E64" s="53"/>
      <c r="F64" s="53"/>
      <c r="G64" s="53"/>
      <c r="H64" s="53"/>
      <c r="I64" s="53"/>
      <c r="J64" s="53"/>
      <c r="K64" s="53"/>
      <c r="L64" s="53">
        <f t="shared" si="33"/>
        <v>0</v>
      </c>
      <c r="M64" s="60">
        <f t="shared" si="34"/>
        <v>0</v>
      </c>
      <c r="N64" s="56">
        <f t="shared" si="35"/>
        <v>0</v>
      </c>
      <c r="O64" s="10">
        <f t="shared" si="36"/>
        <v>0</v>
      </c>
      <c r="P64" s="88"/>
      <c r="Q64" s="86"/>
      <c r="R64" s="87"/>
      <c r="S64" s="88"/>
      <c r="T64" s="86"/>
      <c r="U64" s="87"/>
      <c r="V64" s="88"/>
      <c r="W64" s="86"/>
      <c r="X64" s="87"/>
      <c r="Y64" s="88"/>
      <c r="Z64" s="86"/>
      <c r="AA64" s="87"/>
      <c r="AB64" s="88"/>
      <c r="AC64" s="86"/>
      <c r="AD64" s="87"/>
      <c r="AE64" s="88"/>
      <c r="AF64" s="86"/>
      <c r="AG64" s="87"/>
    </row>
    <row r="65" spans="1:33" ht="13.5" hidden="1" thickBot="1">
      <c r="A65" s="6">
        <f t="shared" si="32"/>
        <v>1</v>
      </c>
      <c r="B65" s="125"/>
      <c r="C65" s="82"/>
      <c r="D65" s="52">
        <f t="shared" si="37"/>
        <v>0</v>
      </c>
      <c r="E65" s="53"/>
      <c r="F65" s="53"/>
      <c r="G65" s="53"/>
      <c r="H65" s="53"/>
      <c r="I65" s="53"/>
      <c r="J65" s="53"/>
      <c r="K65" s="53"/>
      <c r="L65" s="53">
        <f t="shared" si="33"/>
        <v>0</v>
      </c>
      <c r="M65" s="60">
        <f t="shared" si="34"/>
        <v>0</v>
      </c>
      <c r="N65" s="56">
        <f t="shared" si="35"/>
        <v>0</v>
      </c>
      <c r="O65" s="10">
        <f t="shared" si="36"/>
        <v>0</v>
      </c>
      <c r="P65" s="88"/>
      <c r="Q65" s="86"/>
      <c r="R65" s="87"/>
      <c r="S65" s="88"/>
      <c r="T65" s="86"/>
      <c r="U65" s="87"/>
      <c r="V65" s="88"/>
      <c r="W65" s="86"/>
      <c r="X65" s="87"/>
      <c r="Y65" s="88"/>
      <c r="Z65" s="86"/>
      <c r="AA65" s="87"/>
      <c r="AB65" s="88"/>
      <c r="AC65" s="86"/>
      <c r="AD65" s="87"/>
      <c r="AE65" s="88"/>
      <c r="AF65" s="86"/>
      <c r="AG65" s="87"/>
    </row>
    <row r="66" spans="1:33" ht="13.5" hidden="1" thickBot="1">
      <c r="A66" s="6">
        <f t="shared" si="32"/>
        <v>1</v>
      </c>
      <c r="B66" s="125"/>
      <c r="C66" s="82"/>
      <c r="D66" s="52">
        <f t="shared" si="37"/>
        <v>0</v>
      </c>
      <c r="E66" s="53"/>
      <c r="F66" s="53"/>
      <c r="G66" s="53"/>
      <c r="H66" s="53"/>
      <c r="I66" s="53"/>
      <c r="J66" s="53"/>
      <c r="K66" s="53"/>
      <c r="L66" s="53">
        <f t="shared" si="33"/>
        <v>0</v>
      </c>
      <c r="M66" s="60">
        <f t="shared" si="34"/>
        <v>0</v>
      </c>
      <c r="N66" s="56">
        <f t="shared" si="35"/>
        <v>0</v>
      </c>
      <c r="O66" s="10">
        <f t="shared" si="36"/>
        <v>0</v>
      </c>
      <c r="P66" s="88"/>
      <c r="Q66" s="86"/>
      <c r="R66" s="87"/>
      <c r="S66" s="88"/>
      <c r="T66" s="86"/>
      <c r="U66" s="87"/>
      <c r="V66" s="88"/>
      <c r="W66" s="86"/>
      <c r="X66" s="87"/>
      <c r="Y66" s="88"/>
      <c r="Z66" s="86"/>
      <c r="AA66" s="87"/>
      <c r="AB66" s="88"/>
      <c r="AC66" s="86"/>
      <c r="AD66" s="87"/>
      <c r="AE66" s="88"/>
      <c r="AF66" s="86"/>
      <c r="AG66" s="87"/>
    </row>
    <row r="67" spans="1:33" ht="13.5" hidden="1" thickBot="1">
      <c r="A67" s="6">
        <f t="shared" si="32"/>
        <v>1</v>
      </c>
      <c r="B67" s="125"/>
      <c r="C67" s="82"/>
      <c r="D67" s="52">
        <f t="shared" si="37"/>
        <v>0</v>
      </c>
      <c r="E67" s="53"/>
      <c r="F67" s="53"/>
      <c r="G67" s="53"/>
      <c r="H67" s="53"/>
      <c r="I67" s="53"/>
      <c r="J67" s="53"/>
      <c r="K67" s="53"/>
      <c r="L67" s="53">
        <f t="shared" si="33"/>
        <v>0</v>
      </c>
      <c r="M67" s="60">
        <f t="shared" si="34"/>
        <v>0</v>
      </c>
      <c r="N67" s="56">
        <f t="shared" si="35"/>
        <v>0</v>
      </c>
      <c r="O67" s="10">
        <f t="shared" si="36"/>
        <v>0</v>
      </c>
      <c r="P67" s="88"/>
      <c r="Q67" s="86"/>
      <c r="R67" s="87"/>
      <c r="S67" s="88"/>
      <c r="T67" s="86"/>
      <c r="U67" s="87"/>
      <c r="V67" s="88"/>
      <c r="W67" s="86"/>
      <c r="X67" s="87"/>
      <c r="Y67" s="88"/>
      <c r="Z67" s="86"/>
      <c r="AA67" s="87"/>
      <c r="AB67" s="88"/>
      <c r="AC67" s="86"/>
      <c r="AD67" s="87"/>
      <c r="AE67" s="88"/>
      <c r="AF67" s="86"/>
      <c r="AG67" s="87"/>
    </row>
    <row r="68" spans="1:33" ht="13.5" hidden="1" thickBot="1">
      <c r="A68" s="6">
        <f t="shared" si="32"/>
        <v>1</v>
      </c>
      <c r="B68" s="125"/>
      <c r="C68" s="82"/>
      <c r="D68" s="52">
        <f>+L68*1000+M68</f>
        <v>0</v>
      </c>
      <c r="E68" s="53"/>
      <c r="F68" s="53"/>
      <c r="G68" s="53"/>
      <c r="H68" s="53"/>
      <c r="I68" s="53"/>
      <c r="J68" s="53"/>
      <c r="K68" s="53"/>
      <c r="L68" s="53">
        <f>+P68+S68+V68+Y68+AB68+AE68</f>
        <v>0</v>
      </c>
      <c r="M68" s="60">
        <f>+N68-O68</f>
        <v>0</v>
      </c>
      <c r="N68" s="56">
        <f>+Q68+T68+W68+Z68+AC68+AF68</f>
        <v>0</v>
      </c>
      <c r="O68" s="10">
        <f>+R68+U68+X68+AA68+AD68+AG68</f>
        <v>0</v>
      </c>
      <c r="P68" s="88"/>
      <c r="Q68" s="86"/>
      <c r="R68" s="87"/>
      <c r="S68" s="88"/>
      <c r="T68" s="86"/>
      <c r="U68" s="87"/>
      <c r="V68" s="88"/>
      <c r="W68" s="86"/>
      <c r="X68" s="87"/>
      <c r="Y68" s="88"/>
      <c r="Z68" s="86"/>
      <c r="AA68" s="87"/>
      <c r="AB68" s="88"/>
      <c r="AC68" s="86"/>
      <c r="AD68" s="87"/>
      <c r="AE68" s="88"/>
      <c r="AF68" s="86"/>
      <c r="AG68" s="87"/>
    </row>
    <row r="69" spans="1:33" hidden="1">
      <c r="A69" s="6">
        <f t="shared" si="32"/>
        <v>1</v>
      </c>
      <c r="B69" s="124"/>
      <c r="C69" s="53"/>
      <c r="D69" s="52">
        <f>+L69*1000+M69</f>
        <v>0</v>
      </c>
      <c r="E69" s="53"/>
      <c r="F69" s="53"/>
      <c r="G69" s="53"/>
      <c r="H69" s="53"/>
      <c r="I69" s="53"/>
      <c r="J69" s="53"/>
      <c r="K69" s="53"/>
      <c r="L69" s="53">
        <f>+P69+S69+V69+Y69+AB69+AE69</f>
        <v>0</v>
      </c>
      <c r="M69" s="60">
        <f>+N69-O69</f>
        <v>0</v>
      </c>
      <c r="N69" s="56">
        <f>+Q69+T69+W69+Z69+AC69+AF69</f>
        <v>0</v>
      </c>
      <c r="O69" s="10">
        <f>+R69+U69+X69+AA69+AD69+AG69</f>
        <v>0</v>
      </c>
      <c r="P69" s="5"/>
      <c r="Q69" s="62"/>
      <c r="R69" s="10"/>
      <c r="S69" s="5"/>
      <c r="T69" s="62"/>
      <c r="U69" s="10"/>
      <c r="V69" s="5"/>
      <c r="W69" s="62"/>
      <c r="X69" s="10"/>
      <c r="Y69" s="5"/>
      <c r="Z69" s="62"/>
      <c r="AA69" s="10"/>
      <c r="AB69" s="5"/>
      <c r="AC69" s="62"/>
      <c r="AD69" s="10"/>
      <c r="AE69" s="88"/>
      <c r="AF69" s="86"/>
      <c r="AG69" s="87"/>
    </row>
  </sheetData>
  <sortState ref="B7:AG25">
    <sortCondition descending="1" ref="L6"/>
    <sortCondition descending="1" ref="M6"/>
    <sortCondition descending="1" ref="K6"/>
  </sortState>
  <mergeCells count="26">
    <mergeCell ref="A1:AG1"/>
    <mergeCell ref="A2:AG2"/>
    <mergeCell ref="Y4:AA4"/>
    <mergeCell ref="AE4:AG4"/>
    <mergeCell ref="L4:O4"/>
    <mergeCell ref="P4:R4"/>
    <mergeCell ref="S4:U4"/>
    <mergeCell ref="V4:X4"/>
    <mergeCell ref="AB4:AD4"/>
    <mergeCell ref="Y48:AA48"/>
    <mergeCell ref="AB48:AD48"/>
    <mergeCell ref="AE48:AG48"/>
    <mergeCell ref="L48:O48"/>
    <mergeCell ref="P48:R48"/>
    <mergeCell ref="S48:U48"/>
    <mergeCell ref="V48:X48"/>
    <mergeCell ref="AR5:AS5"/>
    <mergeCell ref="AT5:AU5"/>
    <mergeCell ref="AV5:AW5"/>
    <mergeCell ref="AX5:AY5"/>
    <mergeCell ref="AZ5:BA5"/>
    <mergeCell ref="BC5:BD5"/>
    <mergeCell ref="BE5:BF5"/>
    <mergeCell ref="BG5:BH5"/>
    <mergeCell ref="BI5:BJ5"/>
    <mergeCell ref="BK5:BL5"/>
  </mergeCells>
  <phoneticPr fontId="2" type="noConversion"/>
  <conditionalFormatting sqref="BC6:BL14">
    <cfRule type="duplicateValues" dxfId="5" priority="25"/>
  </conditionalFormatting>
  <conditionalFormatting sqref="BC6:BL23">
    <cfRule type="duplicateValues" dxfId="4" priority="10"/>
  </conditionalFormatting>
  <conditionalFormatting sqref="AT6:BA23">
    <cfRule type="expression" dxfId="3" priority="26">
      <formula>$BM$4&lt;&gt;$K$42</formula>
    </cfRule>
  </conditionalFormatting>
  <conditionalFormatting sqref="AV6:AW23">
    <cfRule type="expression" dxfId="2" priority="27">
      <formula>$BM$4&lt;&gt;$L$42</formula>
    </cfRule>
  </conditionalFormatting>
  <conditionalFormatting sqref="AX6:AY23">
    <cfRule type="expression" dxfId="1" priority="28">
      <formula>$BM$4&lt;&gt;$M$42</formula>
    </cfRule>
  </conditionalFormatting>
  <conditionalFormatting sqref="AZ6:BA23">
    <cfRule type="expression" dxfId="0" priority="29">
      <formula>$BM$4&lt;&gt;$N$42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74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296"/>
  <sheetViews>
    <sheetView zoomScale="70" zoomScaleNormal="70" workbookViewId="0">
      <pane ySplit="3" topLeftCell="A24" activePane="bottomLeft" state="frozen"/>
      <selection pane="bottomLeft" activeCell="I29" sqref="I29"/>
    </sheetView>
  </sheetViews>
  <sheetFormatPr baseColWidth="10" defaultColWidth="15.7109375" defaultRowHeight="12.75"/>
  <cols>
    <col min="1" max="1" width="14.7109375" style="148" customWidth="1"/>
    <col min="2" max="2" width="11.42578125" style="148" customWidth="1"/>
    <col min="3" max="3" width="10.5703125" style="132" customWidth="1"/>
    <col min="4" max="4" width="10.7109375" style="132" customWidth="1"/>
    <col min="5" max="6" width="10.7109375" style="135" customWidth="1"/>
    <col min="7" max="8" width="15.7109375" hidden="1" customWidth="1"/>
    <col min="9" max="9" width="16.85546875" customWidth="1"/>
    <col min="10" max="10" width="3.85546875" customWidth="1"/>
  </cols>
  <sheetData>
    <row r="1" spans="1:10" ht="26.25">
      <c r="A1" s="236" t="s">
        <v>61</v>
      </c>
      <c r="B1" s="236"/>
      <c r="C1" s="236"/>
      <c r="D1" s="236"/>
      <c r="E1" s="236"/>
      <c r="F1" s="236"/>
      <c r="G1" s="236"/>
      <c r="H1" s="236"/>
      <c r="I1" s="236"/>
    </row>
    <row r="2" spans="1:10" s="131" customFormat="1" ht="13.5" thickBot="1">
      <c r="A2" s="145"/>
      <c r="B2" s="145"/>
    </row>
    <row r="3" spans="1:10" ht="39.950000000000003" customHeight="1" thickBot="1">
      <c r="A3" s="146" t="s">
        <v>23</v>
      </c>
      <c r="B3" s="146" t="s">
        <v>24</v>
      </c>
      <c r="C3" s="233" t="s">
        <v>11</v>
      </c>
      <c r="D3" s="234"/>
      <c r="E3" s="234"/>
      <c r="F3" s="235"/>
      <c r="G3" s="4" t="s">
        <v>1</v>
      </c>
      <c r="H3" s="4" t="s">
        <v>2</v>
      </c>
      <c r="I3" s="13" t="s">
        <v>0</v>
      </c>
    </row>
    <row r="4" spans="1:10" ht="39.950000000000003" customHeight="1">
      <c r="A4" s="147">
        <v>1</v>
      </c>
      <c r="B4" s="147">
        <v>1</v>
      </c>
      <c r="C4" s="133">
        <v>9</v>
      </c>
      <c r="D4" s="133">
        <v>15</v>
      </c>
      <c r="E4" s="136">
        <v>8</v>
      </c>
      <c r="F4" s="136">
        <v>13</v>
      </c>
      <c r="G4" s="128"/>
      <c r="H4" s="128"/>
      <c r="I4" s="152" t="s">
        <v>69</v>
      </c>
    </row>
    <row r="5" spans="1:10" s="130" customFormat="1" ht="39.950000000000003" customHeight="1">
      <c r="A5" s="147">
        <v>2</v>
      </c>
      <c r="B5" s="147">
        <v>1</v>
      </c>
      <c r="C5" s="134">
        <v>14</v>
      </c>
      <c r="D5" s="134">
        <v>17</v>
      </c>
      <c r="E5" s="137">
        <v>11</v>
      </c>
      <c r="F5" s="137">
        <v>5</v>
      </c>
      <c r="G5" s="129"/>
      <c r="H5" s="129"/>
      <c r="I5" s="153" t="s">
        <v>71</v>
      </c>
    </row>
    <row r="6" spans="1:10" ht="39.950000000000003" customHeight="1">
      <c r="A6" s="147">
        <v>3</v>
      </c>
      <c r="B6" s="147">
        <v>1</v>
      </c>
      <c r="C6" s="134">
        <v>20</v>
      </c>
      <c r="D6" s="134">
        <v>3</v>
      </c>
      <c r="E6" s="137">
        <v>1</v>
      </c>
      <c r="F6" s="137">
        <v>16</v>
      </c>
      <c r="G6" s="129"/>
      <c r="H6" s="129"/>
      <c r="I6" s="153" t="s">
        <v>73</v>
      </c>
    </row>
    <row r="7" spans="1:10" ht="39.950000000000003" customHeight="1">
      <c r="A7" s="147">
        <v>4</v>
      </c>
      <c r="B7" s="147">
        <v>1</v>
      </c>
      <c r="C7" s="134">
        <v>12</v>
      </c>
      <c r="D7" s="134">
        <v>18</v>
      </c>
      <c r="E7" s="137">
        <v>4</v>
      </c>
      <c r="F7" s="137">
        <v>10</v>
      </c>
      <c r="G7" s="129"/>
      <c r="H7" s="129"/>
      <c r="I7" s="153" t="s">
        <v>72</v>
      </c>
    </row>
    <row r="8" spans="1:10" ht="39.950000000000003" customHeight="1">
      <c r="A8" s="147">
        <v>5</v>
      </c>
      <c r="B8" s="147">
        <v>1</v>
      </c>
      <c r="C8" s="134">
        <v>6</v>
      </c>
      <c r="D8" s="134">
        <v>7</v>
      </c>
      <c r="E8" s="137">
        <v>2</v>
      </c>
      <c r="F8" s="137">
        <v>19</v>
      </c>
      <c r="G8" s="129"/>
      <c r="H8" s="129"/>
      <c r="I8" s="153" t="s">
        <v>70</v>
      </c>
    </row>
    <row r="9" spans="1:10" ht="39.950000000000003" customHeight="1">
      <c r="A9" s="147">
        <v>1</v>
      </c>
      <c r="B9" s="147">
        <v>2</v>
      </c>
      <c r="C9" s="134">
        <v>8</v>
      </c>
      <c r="D9" s="134">
        <v>6</v>
      </c>
      <c r="E9" s="137">
        <v>13</v>
      </c>
      <c r="F9" s="137">
        <v>7</v>
      </c>
      <c r="G9" s="129"/>
      <c r="H9" s="129"/>
      <c r="I9" s="153" t="s">
        <v>74</v>
      </c>
    </row>
    <row r="10" spans="1:10" ht="39.950000000000003" customHeight="1">
      <c r="A10" s="147">
        <v>2</v>
      </c>
      <c r="B10" s="147">
        <v>2</v>
      </c>
      <c r="C10" s="134">
        <v>1</v>
      </c>
      <c r="D10" s="134">
        <v>4</v>
      </c>
      <c r="E10" s="137">
        <v>16</v>
      </c>
      <c r="F10" s="137">
        <v>10</v>
      </c>
      <c r="G10" s="129"/>
      <c r="H10" s="129"/>
      <c r="I10" s="153" t="s">
        <v>75</v>
      </c>
    </row>
    <row r="11" spans="1:10" ht="39.950000000000003" customHeight="1">
      <c r="A11" s="147">
        <v>3</v>
      </c>
      <c r="B11" s="147">
        <v>2</v>
      </c>
      <c r="C11" s="134">
        <v>14</v>
      </c>
      <c r="D11" s="134">
        <v>5</v>
      </c>
      <c r="E11" s="137">
        <v>17</v>
      </c>
      <c r="F11" s="137">
        <v>11</v>
      </c>
      <c r="G11" s="129"/>
      <c r="H11" s="129"/>
      <c r="I11" s="153" t="s">
        <v>76</v>
      </c>
    </row>
    <row r="12" spans="1:10" ht="39.950000000000003" customHeight="1">
      <c r="A12" s="147">
        <v>4</v>
      </c>
      <c r="B12" s="147">
        <v>2</v>
      </c>
      <c r="C12" s="134">
        <v>12</v>
      </c>
      <c r="D12" s="134">
        <v>3</v>
      </c>
      <c r="E12" s="137">
        <v>18</v>
      </c>
      <c r="F12" s="137">
        <v>20</v>
      </c>
      <c r="G12" s="129"/>
      <c r="H12" s="129"/>
      <c r="I12" s="153" t="s">
        <v>77</v>
      </c>
      <c r="J12" s="220"/>
    </row>
    <row r="13" spans="1:10" ht="39.950000000000003" customHeight="1">
      <c r="A13" s="147">
        <v>5</v>
      </c>
      <c r="B13" s="147">
        <v>2</v>
      </c>
      <c r="C13" s="134">
        <v>2</v>
      </c>
      <c r="D13" s="134">
        <v>15</v>
      </c>
      <c r="E13" s="137">
        <v>19</v>
      </c>
      <c r="F13" s="137">
        <v>9</v>
      </c>
      <c r="G13" s="129"/>
      <c r="H13" s="129"/>
      <c r="I13" s="153" t="s">
        <v>78</v>
      </c>
    </row>
    <row r="14" spans="1:10" ht="39.950000000000003" customHeight="1">
      <c r="A14" s="147">
        <v>1</v>
      </c>
      <c r="B14" s="147">
        <v>3</v>
      </c>
      <c r="C14" s="134">
        <v>13</v>
      </c>
      <c r="D14" s="134">
        <v>1</v>
      </c>
      <c r="E14" s="137">
        <v>7</v>
      </c>
      <c r="F14" s="137">
        <v>4</v>
      </c>
      <c r="G14" s="129"/>
      <c r="H14" s="129"/>
      <c r="I14" s="153" t="s">
        <v>79</v>
      </c>
    </row>
    <row r="15" spans="1:10" ht="39.950000000000003" customHeight="1">
      <c r="A15" s="147">
        <v>2</v>
      </c>
      <c r="B15" s="147">
        <v>3</v>
      </c>
      <c r="C15" s="134">
        <v>17</v>
      </c>
      <c r="D15" s="134">
        <v>18</v>
      </c>
      <c r="E15" s="137">
        <v>11</v>
      </c>
      <c r="F15" s="137">
        <v>8</v>
      </c>
      <c r="G15" s="129"/>
      <c r="H15" s="129"/>
      <c r="I15" s="153" t="s">
        <v>80</v>
      </c>
    </row>
    <row r="16" spans="1:10" ht="39.950000000000003" customHeight="1">
      <c r="A16" s="147">
        <v>3</v>
      </c>
      <c r="B16" s="147">
        <v>3</v>
      </c>
      <c r="C16" s="134">
        <v>6</v>
      </c>
      <c r="D16" s="134">
        <v>20</v>
      </c>
      <c r="E16" s="137">
        <v>16</v>
      </c>
      <c r="F16" s="137">
        <v>14</v>
      </c>
      <c r="G16" s="129"/>
      <c r="H16" s="129"/>
      <c r="I16" s="153" t="s">
        <v>81</v>
      </c>
    </row>
    <row r="17" spans="1:9" ht="39.950000000000003" customHeight="1">
      <c r="A17" s="147">
        <v>4</v>
      </c>
      <c r="B17" s="147">
        <v>3</v>
      </c>
      <c r="C17" s="134">
        <v>10</v>
      </c>
      <c r="D17" s="134">
        <v>19</v>
      </c>
      <c r="E17" s="137">
        <v>9</v>
      </c>
      <c r="F17" s="137">
        <v>5</v>
      </c>
      <c r="G17" s="129"/>
      <c r="H17" s="129"/>
      <c r="I17" s="153" t="s">
        <v>82</v>
      </c>
    </row>
    <row r="18" spans="1:9" ht="39.950000000000003" customHeight="1">
      <c r="A18" s="147">
        <v>5</v>
      </c>
      <c r="B18" s="147">
        <v>3</v>
      </c>
      <c r="C18" s="134">
        <v>12</v>
      </c>
      <c r="D18" s="134">
        <v>2</v>
      </c>
      <c r="E18" s="137">
        <v>3</v>
      </c>
      <c r="F18" s="137">
        <v>15</v>
      </c>
      <c r="G18" s="129"/>
      <c r="H18" s="129"/>
      <c r="I18" s="153" t="s">
        <v>83</v>
      </c>
    </row>
    <row r="19" spans="1:9" ht="39.950000000000003" customHeight="1">
      <c r="A19" s="147">
        <v>1</v>
      </c>
      <c r="B19" s="147">
        <v>4</v>
      </c>
      <c r="C19" s="134">
        <v>7</v>
      </c>
      <c r="D19" s="134">
        <v>1</v>
      </c>
      <c r="E19" s="137">
        <v>4</v>
      </c>
      <c r="F19" s="137">
        <v>13</v>
      </c>
      <c r="G19" s="129"/>
      <c r="H19" s="129"/>
      <c r="I19" s="153" t="s">
        <v>84</v>
      </c>
    </row>
    <row r="20" spans="1:9" ht="39.75" customHeight="1">
      <c r="A20" s="147">
        <v>2</v>
      </c>
      <c r="B20" s="147">
        <v>4</v>
      </c>
      <c r="C20" s="134">
        <v>11</v>
      </c>
      <c r="D20" s="134">
        <v>6</v>
      </c>
      <c r="E20" s="137">
        <v>17</v>
      </c>
      <c r="F20" s="137">
        <v>20</v>
      </c>
      <c r="G20" s="129"/>
      <c r="H20" s="129"/>
      <c r="I20" s="153" t="s">
        <v>85</v>
      </c>
    </row>
    <row r="21" spans="1:9" ht="39.75" customHeight="1">
      <c r="A21" s="147">
        <v>3</v>
      </c>
      <c r="B21" s="147">
        <v>4</v>
      </c>
      <c r="C21" s="134">
        <v>8</v>
      </c>
      <c r="D21" s="134">
        <v>9</v>
      </c>
      <c r="E21" s="137">
        <v>18</v>
      </c>
      <c r="F21" s="137">
        <v>5</v>
      </c>
      <c r="G21" s="129"/>
      <c r="H21" s="129"/>
      <c r="I21" s="153" t="s">
        <v>86</v>
      </c>
    </row>
    <row r="22" spans="1:9" ht="39.75" customHeight="1">
      <c r="A22" s="147">
        <v>4</v>
      </c>
      <c r="B22" s="147">
        <v>4</v>
      </c>
      <c r="C22" s="134">
        <v>16</v>
      </c>
      <c r="D22" s="134">
        <v>3</v>
      </c>
      <c r="E22" s="137">
        <v>14</v>
      </c>
      <c r="F22" s="137">
        <v>19</v>
      </c>
      <c r="G22" s="129"/>
      <c r="H22" s="129"/>
      <c r="I22" s="153" t="s">
        <v>87</v>
      </c>
    </row>
    <row r="23" spans="1:9" ht="39.75" customHeight="1">
      <c r="A23" s="147">
        <v>5</v>
      </c>
      <c r="B23" s="147">
        <v>4</v>
      </c>
      <c r="C23" s="134">
        <v>10</v>
      </c>
      <c r="D23" s="134">
        <v>2</v>
      </c>
      <c r="E23" s="137">
        <v>15</v>
      </c>
      <c r="F23" s="137">
        <v>12</v>
      </c>
      <c r="G23" s="129"/>
      <c r="H23" s="129"/>
      <c r="I23" s="153" t="s">
        <v>88</v>
      </c>
    </row>
    <row r="24" spans="1:9" ht="39.75" customHeight="1">
      <c r="A24" s="147">
        <v>1</v>
      </c>
      <c r="B24" s="147">
        <v>5</v>
      </c>
      <c r="C24" s="134">
        <v>7</v>
      </c>
      <c r="D24" s="134">
        <v>11</v>
      </c>
      <c r="E24" s="137">
        <v>1</v>
      </c>
      <c r="F24" s="137">
        <v>6</v>
      </c>
      <c r="G24" s="129"/>
      <c r="H24" s="129"/>
      <c r="I24" s="153" t="s">
        <v>89</v>
      </c>
    </row>
    <row r="25" spans="1:9" ht="39.75" customHeight="1">
      <c r="A25" s="147">
        <v>2</v>
      </c>
      <c r="B25" s="147">
        <v>5</v>
      </c>
      <c r="C25" s="134">
        <v>4</v>
      </c>
      <c r="D25" s="134">
        <v>18</v>
      </c>
      <c r="E25" s="137">
        <v>13</v>
      </c>
      <c r="F25" s="137">
        <v>17</v>
      </c>
      <c r="G25" s="129"/>
      <c r="H25" s="129"/>
      <c r="I25" s="153" t="s">
        <v>91</v>
      </c>
    </row>
    <row r="26" spans="1:9" ht="39.75" customHeight="1">
      <c r="A26" s="147">
        <v>3</v>
      </c>
      <c r="B26" s="147">
        <v>5</v>
      </c>
      <c r="C26" s="134">
        <v>20</v>
      </c>
      <c r="D26" s="134">
        <v>5</v>
      </c>
      <c r="E26" s="137">
        <v>8</v>
      </c>
      <c r="F26" s="137">
        <v>15</v>
      </c>
      <c r="G26" s="129"/>
      <c r="H26" s="129"/>
      <c r="I26" s="153" t="s">
        <v>92</v>
      </c>
    </row>
    <row r="27" spans="1:9" ht="39.75" customHeight="1">
      <c r="A27" s="147">
        <v>4</v>
      </c>
      <c r="B27" s="147">
        <v>5</v>
      </c>
      <c r="C27" s="134">
        <v>9</v>
      </c>
      <c r="D27" s="134">
        <v>14</v>
      </c>
      <c r="E27" s="137">
        <v>19</v>
      </c>
      <c r="F27" s="137">
        <v>12</v>
      </c>
      <c r="G27" s="129"/>
      <c r="H27" s="129"/>
      <c r="I27" s="153" t="s">
        <v>90</v>
      </c>
    </row>
    <row r="28" spans="1:9" ht="39.75" customHeight="1">
      <c r="A28" s="147">
        <v>5</v>
      </c>
      <c r="B28" s="147">
        <v>5</v>
      </c>
      <c r="C28" s="134">
        <v>16</v>
      </c>
      <c r="D28" s="134">
        <v>2</v>
      </c>
      <c r="E28" s="137">
        <v>3</v>
      </c>
      <c r="F28" s="137">
        <v>10</v>
      </c>
      <c r="G28" s="129"/>
      <c r="H28" s="129"/>
      <c r="I28" s="153" t="s">
        <v>93</v>
      </c>
    </row>
    <row r="29" spans="1:9" ht="39.75" customHeight="1">
      <c r="A29" s="237" t="s">
        <v>43</v>
      </c>
      <c r="B29" s="238"/>
      <c r="C29" s="134">
        <v>1</v>
      </c>
      <c r="D29" s="134">
        <v>6</v>
      </c>
      <c r="E29" s="137">
        <v>4</v>
      </c>
      <c r="F29" s="137">
        <v>7</v>
      </c>
      <c r="G29" s="129"/>
      <c r="H29" s="129"/>
      <c r="I29" s="153"/>
    </row>
    <row r="30" spans="1:9">
      <c r="C30" s="215"/>
      <c r="D30" s="215"/>
      <c r="E30" s="215"/>
      <c r="F30" s="215"/>
    </row>
    <row r="31" spans="1:9">
      <c r="C31" s="215"/>
      <c r="D31" s="215"/>
      <c r="E31" s="215"/>
      <c r="F31" s="215"/>
    </row>
    <row r="32" spans="1:9">
      <c r="C32" s="215"/>
      <c r="D32" s="215"/>
      <c r="E32" s="215"/>
      <c r="F32" s="215"/>
    </row>
    <row r="33" spans="3:6">
      <c r="C33" s="215"/>
      <c r="D33" s="215"/>
      <c r="E33" s="215"/>
      <c r="F33" s="215"/>
    </row>
    <row r="34" spans="3:6">
      <c r="C34" s="215"/>
      <c r="D34" s="215"/>
      <c r="E34" s="215"/>
      <c r="F34" s="215"/>
    </row>
    <row r="35" spans="3:6">
      <c r="C35" s="215"/>
      <c r="D35" s="215"/>
      <c r="E35" s="215"/>
      <c r="F35" s="215"/>
    </row>
    <row r="36" spans="3:6">
      <c r="C36" s="215"/>
      <c r="D36" s="215"/>
      <c r="E36" s="215"/>
      <c r="F36" s="215"/>
    </row>
    <row r="37" spans="3:6">
      <c r="C37" s="215"/>
      <c r="D37" s="215"/>
      <c r="E37" s="215"/>
      <c r="F37" s="215"/>
    </row>
    <row r="38" spans="3:6">
      <c r="C38" s="215"/>
      <c r="D38" s="215"/>
      <c r="E38" s="215"/>
      <c r="F38" s="215"/>
    </row>
    <row r="39" spans="3:6">
      <c r="C39" s="215"/>
      <c r="D39" s="215"/>
      <c r="E39" s="215"/>
      <c r="F39" s="215"/>
    </row>
    <row r="40" spans="3:6">
      <c r="C40" s="215"/>
      <c r="D40" s="215"/>
      <c r="E40" s="215"/>
      <c r="F40" s="215"/>
    </row>
    <row r="41" spans="3:6">
      <c r="C41" s="215"/>
      <c r="D41" s="215"/>
      <c r="E41" s="215"/>
      <c r="F41" s="215"/>
    </row>
    <row r="42" spans="3:6">
      <c r="C42" s="215"/>
      <c r="D42" s="215"/>
      <c r="E42" s="215"/>
      <c r="F42" s="215"/>
    </row>
    <row r="43" spans="3:6">
      <c r="C43" s="215"/>
      <c r="D43" s="215"/>
      <c r="E43" s="215"/>
      <c r="F43" s="215"/>
    </row>
    <row r="44" spans="3:6">
      <c r="C44" s="215"/>
      <c r="D44" s="215"/>
      <c r="E44" s="215"/>
      <c r="F44" s="215"/>
    </row>
    <row r="45" spans="3:6">
      <c r="C45" s="215"/>
      <c r="D45" s="215"/>
      <c r="E45" s="215"/>
      <c r="F45" s="215"/>
    </row>
    <row r="46" spans="3:6">
      <c r="C46" s="215"/>
      <c r="D46" s="215"/>
      <c r="E46" s="215"/>
      <c r="F46" s="215"/>
    </row>
    <row r="47" spans="3:6">
      <c r="C47" s="215"/>
      <c r="D47" s="215"/>
      <c r="E47" s="215"/>
      <c r="F47" s="215"/>
    </row>
    <row r="48" spans="3:6">
      <c r="C48" s="215"/>
      <c r="D48" s="215"/>
      <c r="E48" s="215"/>
      <c r="F48" s="215"/>
    </row>
    <row r="49" spans="3:6">
      <c r="C49" s="215"/>
      <c r="D49" s="215"/>
      <c r="E49" s="215"/>
      <c r="F49" s="215"/>
    </row>
    <row r="50" spans="3:6">
      <c r="C50" s="215"/>
      <c r="D50" s="215"/>
      <c r="E50" s="215"/>
      <c r="F50" s="215"/>
    </row>
    <row r="51" spans="3:6">
      <c r="C51" s="215"/>
      <c r="D51" s="215"/>
      <c r="E51" s="215"/>
      <c r="F51" s="215"/>
    </row>
    <row r="52" spans="3:6">
      <c r="C52" s="215"/>
      <c r="D52" s="215"/>
      <c r="E52" s="215"/>
      <c r="F52" s="215"/>
    </row>
    <row r="53" spans="3:6">
      <c r="C53" s="215"/>
      <c r="D53" s="215"/>
      <c r="E53" s="215"/>
      <c r="F53" s="215"/>
    </row>
    <row r="54" spans="3:6">
      <c r="C54" s="215"/>
      <c r="D54" s="215"/>
      <c r="E54" s="215"/>
      <c r="F54" s="215"/>
    </row>
    <row r="55" spans="3:6">
      <c r="C55" s="215"/>
      <c r="D55" s="215"/>
      <c r="E55" s="215"/>
      <c r="F55" s="215"/>
    </row>
    <row r="56" spans="3:6">
      <c r="C56" s="215"/>
      <c r="D56" s="215"/>
      <c r="E56" s="215"/>
      <c r="F56" s="215"/>
    </row>
    <row r="57" spans="3:6">
      <c r="C57" s="215"/>
      <c r="D57" s="215"/>
      <c r="E57" s="215"/>
      <c r="F57" s="215"/>
    </row>
    <row r="58" spans="3:6">
      <c r="C58" s="215"/>
      <c r="D58" s="215"/>
      <c r="E58" s="215"/>
      <c r="F58" s="215"/>
    </row>
    <row r="59" spans="3:6">
      <c r="C59" s="215"/>
      <c r="D59" s="215"/>
      <c r="E59" s="215"/>
      <c r="F59" s="215"/>
    </row>
    <row r="60" spans="3:6">
      <c r="C60" s="215"/>
      <c r="D60" s="215"/>
      <c r="E60" s="215"/>
      <c r="F60" s="215"/>
    </row>
    <row r="61" spans="3:6">
      <c r="C61" s="215"/>
      <c r="D61" s="215"/>
      <c r="E61" s="215"/>
      <c r="F61" s="215"/>
    </row>
    <row r="62" spans="3:6">
      <c r="C62" s="215"/>
      <c r="D62" s="215"/>
      <c r="E62" s="215"/>
      <c r="F62" s="215"/>
    </row>
    <row r="63" spans="3:6">
      <c r="C63" s="215"/>
      <c r="D63" s="215"/>
      <c r="E63" s="215"/>
      <c r="F63" s="215"/>
    </row>
    <row r="64" spans="3:6">
      <c r="C64" s="215"/>
      <c r="D64" s="215"/>
      <c r="E64" s="215"/>
      <c r="F64" s="215"/>
    </row>
    <row r="65" spans="3:6">
      <c r="C65" s="215"/>
      <c r="D65" s="215"/>
      <c r="E65" s="215"/>
      <c r="F65" s="215"/>
    </row>
    <row r="66" spans="3:6">
      <c r="C66" s="215"/>
      <c r="D66" s="215"/>
      <c r="E66" s="215"/>
      <c r="F66" s="215"/>
    </row>
    <row r="67" spans="3:6">
      <c r="C67" s="215"/>
      <c r="D67" s="215"/>
      <c r="E67" s="215"/>
      <c r="F67" s="215"/>
    </row>
    <row r="68" spans="3:6">
      <c r="C68" s="215"/>
      <c r="D68" s="215"/>
      <c r="E68" s="215"/>
      <c r="F68" s="215"/>
    </row>
    <row r="69" spans="3:6">
      <c r="C69" s="215"/>
      <c r="D69" s="215"/>
      <c r="E69" s="215"/>
      <c r="F69" s="215"/>
    </row>
    <row r="70" spans="3:6">
      <c r="C70" s="215"/>
      <c r="D70" s="215"/>
      <c r="E70" s="215"/>
      <c r="F70" s="215"/>
    </row>
    <row r="71" spans="3:6">
      <c r="C71" s="215"/>
      <c r="D71" s="215"/>
      <c r="E71" s="215"/>
      <c r="F71" s="215"/>
    </row>
    <row r="72" spans="3:6">
      <c r="C72" s="215"/>
      <c r="D72" s="215"/>
      <c r="E72" s="215"/>
      <c r="F72" s="215"/>
    </row>
    <row r="73" spans="3:6">
      <c r="C73" s="215"/>
      <c r="D73" s="215"/>
      <c r="E73" s="215"/>
      <c r="F73" s="215"/>
    </row>
    <row r="74" spans="3:6">
      <c r="C74" s="215"/>
      <c r="D74" s="215"/>
      <c r="E74" s="215"/>
      <c r="F74" s="215"/>
    </row>
    <row r="75" spans="3:6">
      <c r="C75" s="215"/>
      <c r="D75" s="215"/>
      <c r="E75" s="215"/>
      <c r="F75" s="215"/>
    </row>
    <row r="76" spans="3:6">
      <c r="C76" s="215"/>
      <c r="D76" s="215"/>
      <c r="E76" s="215"/>
      <c r="F76" s="215"/>
    </row>
    <row r="77" spans="3:6">
      <c r="C77" s="215"/>
      <c r="D77" s="215"/>
      <c r="E77" s="215"/>
      <c r="F77" s="215"/>
    </row>
    <row r="78" spans="3:6">
      <c r="C78" s="215"/>
      <c r="D78" s="215"/>
      <c r="E78" s="215"/>
      <c r="F78" s="215"/>
    </row>
    <row r="79" spans="3:6">
      <c r="C79" s="215"/>
      <c r="D79" s="215"/>
      <c r="E79" s="215"/>
      <c r="F79" s="215"/>
    </row>
    <row r="80" spans="3:6">
      <c r="C80" s="215"/>
      <c r="D80" s="215"/>
      <c r="E80" s="215"/>
      <c r="F80" s="215"/>
    </row>
    <row r="81" spans="3:6">
      <c r="C81" s="215"/>
      <c r="D81" s="215"/>
      <c r="E81" s="215"/>
      <c r="F81" s="215"/>
    </row>
    <row r="82" spans="3:6">
      <c r="C82" s="215"/>
      <c r="D82" s="215"/>
      <c r="E82" s="215"/>
      <c r="F82" s="215"/>
    </row>
    <row r="83" spans="3:6">
      <c r="C83" s="215"/>
      <c r="D83" s="215"/>
      <c r="E83" s="215"/>
      <c r="F83" s="215"/>
    </row>
    <row r="84" spans="3:6">
      <c r="C84" s="215"/>
      <c r="D84" s="215"/>
      <c r="E84" s="215"/>
      <c r="F84" s="215"/>
    </row>
    <row r="85" spans="3:6">
      <c r="C85" s="215"/>
      <c r="D85" s="215"/>
      <c r="E85" s="215"/>
      <c r="F85" s="215"/>
    </row>
    <row r="86" spans="3:6">
      <c r="C86" s="215"/>
      <c r="D86" s="215"/>
      <c r="E86" s="215"/>
      <c r="F86" s="215"/>
    </row>
    <row r="87" spans="3:6">
      <c r="C87" s="215"/>
      <c r="D87" s="215"/>
      <c r="E87" s="215"/>
      <c r="F87" s="215"/>
    </row>
    <row r="88" spans="3:6">
      <c r="C88" s="215"/>
      <c r="D88" s="215"/>
      <c r="E88" s="215"/>
      <c r="F88" s="215"/>
    </row>
    <row r="89" spans="3:6">
      <c r="C89" s="215"/>
      <c r="D89" s="215"/>
      <c r="E89" s="215"/>
      <c r="F89" s="215"/>
    </row>
    <row r="90" spans="3:6">
      <c r="C90" s="215"/>
      <c r="D90" s="215"/>
      <c r="E90" s="215"/>
      <c r="F90" s="215"/>
    </row>
    <row r="91" spans="3:6">
      <c r="C91" s="215"/>
      <c r="D91" s="215"/>
      <c r="E91" s="215"/>
      <c r="F91" s="215"/>
    </row>
    <row r="92" spans="3:6">
      <c r="C92" s="215"/>
      <c r="D92" s="215"/>
      <c r="E92" s="215"/>
      <c r="F92" s="215"/>
    </row>
    <row r="93" spans="3:6">
      <c r="C93" s="215"/>
      <c r="D93" s="215"/>
      <c r="E93" s="215"/>
      <c r="F93" s="215"/>
    </row>
    <row r="94" spans="3:6">
      <c r="C94" s="215"/>
      <c r="D94" s="215"/>
      <c r="E94" s="215"/>
      <c r="F94" s="215"/>
    </row>
    <row r="95" spans="3:6">
      <c r="C95" s="215"/>
      <c r="D95" s="215"/>
      <c r="E95" s="215"/>
      <c r="F95" s="215"/>
    </row>
    <row r="96" spans="3:6">
      <c r="C96" s="215"/>
      <c r="D96" s="215"/>
      <c r="E96" s="215"/>
      <c r="F96" s="215"/>
    </row>
    <row r="97" spans="3:6">
      <c r="C97" s="215"/>
      <c r="D97" s="215"/>
      <c r="E97" s="215"/>
      <c r="F97" s="215"/>
    </row>
    <row r="98" spans="3:6">
      <c r="C98" s="215"/>
      <c r="D98" s="215"/>
      <c r="E98" s="215"/>
      <c r="F98" s="215"/>
    </row>
    <row r="99" spans="3:6">
      <c r="C99" s="215"/>
      <c r="D99" s="215"/>
      <c r="E99" s="215"/>
      <c r="F99" s="215"/>
    </row>
    <row r="100" spans="3:6">
      <c r="C100" s="215"/>
      <c r="D100" s="215"/>
      <c r="E100" s="215"/>
      <c r="F100" s="215"/>
    </row>
    <row r="101" spans="3:6">
      <c r="C101" s="215"/>
      <c r="D101" s="215"/>
      <c r="E101" s="215"/>
      <c r="F101" s="215"/>
    </row>
    <row r="102" spans="3:6">
      <c r="C102" s="215"/>
      <c r="D102" s="215"/>
      <c r="E102" s="215"/>
      <c r="F102" s="215"/>
    </row>
    <row r="103" spans="3:6">
      <c r="C103" s="215"/>
      <c r="D103" s="215"/>
      <c r="E103" s="215"/>
      <c r="F103" s="215"/>
    </row>
    <row r="104" spans="3:6">
      <c r="C104" s="215"/>
      <c r="D104" s="215"/>
      <c r="E104" s="215"/>
      <c r="F104" s="215"/>
    </row>
    <row r="105" spans="3:6">
      <c r="C105" s="215"/>
      <c r="D105" s="215"/>
      <c r="E105" s="215"/>
      <c r="F105" s="215"/>
    </row>
    <row r="106" spans="3:6">
      <c r="C106" s="215"/>
      <c r="D106" s="215"/>
      <c r="E106" s="215"/>
      <c r="F106" s="215"/>
    </row>
    <row r="107" spans="3:6">
      <c r="C107" s="215"/>
      <c r="D107" s="215"/>
      <c r="E107" s="215"/>
      <c r="F107" s="215"/>
    </row>
    <row r="108" spans="3:6">
      <c r="C108" s="215"/>
      <c r="D108" s="215"/>
      <c r="E108" s="215"/>
      <c r="F108" s="215"/>
    </row>
    <row r="109" spans="3:6">
      <c r="C109" s="215"/>
      <c r="D109" s="215"/>
      <c r="E109" s="215"/>
      <c r="F109" s="215"/>
    </row>
    <row r="110" spans="3:6">
      <c r="C110" s="215"/>
      <c r="D110" s="215"/>
      <c r="E110" s="215"/>
      <c r="F110" s="215"/>
    </row>
    <row r="111" spans="3:6">
      <c r="C111" s="215"/>
      <c r="D111" s="215"/>
      <c r="E111" s="215"/>
      <c r="F111" s="215"/>
    </row>
    <row r="112" spans="3:6">
      <c r="C112" s="215"/>
      <c r="D112" s="215"/>
      <c r="E112" s="215"/>
      <c r="F112" s="215"/>
    </row>
    <row r="113" spans="3:6">
      <c r="C113" s="215"/>
      <c r="D113" s="215"/>
      <c r="E113" s="215"/>
      <c r="F113" s="215"/>
    </row>
    <row r="114" spans="3:6">
      <c r="C114" s="215"/>
      <c r="D114" s="215"/>
      <c r="E114" s="215"/>
      <c r="F114" s="215"/>
    </row>
    <row r="115" spans="3:6">
      <c r="C115" s="215"/>
      <c r="D115" s="215"/>
      <c r="E115" s="215"/>
      <c r="F115" s="215"/>
    </row>
    <row r="116" spans="3:6">
      <c r="C116" s="215"/>
      <c r="D116" s="215"/>
      <c r="E116" s="215"/>
      <c r="F116" s="215"/>
    </row>
    <row r="117" spans="3:6">
      <c r="C117" s="215"/>
      <c r="D117" s="215"/>
      <c r="E117" s="215"/>
      <c r="F117" s="215"/>
    </row>
    <row r="118" spans="3:6">
      <c r="C118" s="215"/>
      <c r="D118" s="215"/>
      <c r="E118" s="215"/>
      <c r="F118" s="215"/>
    </row>
    <row r="119" spans="3:6">
      <c r="C119" s="215"/>
      <c r="D119" s="215"/>
      <c r="E119" s="215"/>
      <c r="F119" s="215"/>
    </row>
    <row r="120" spans="3:6">
      <c r="C120" s="215"/>
      <c r="D120" s="215"/>
      <c r="E120" s="215"/>
      <c r="F120" s="215"/>
    </row>
    <row r="121" spans="3:6">
      <c r="C121" s="215"/>
      <c r="D121" s="215"/>
      <c r="E121" s="215"/>
      <c r="F121" s="215"/>
    </row>
    <row r="122" spans="3:6">
      <c r="C122" s="215"/>
      <c r="D122" s="215"/>
      <c r="E122" s="215"/>
      <c r="F122" s="215"/>
    </row>
    <row r="123" spans="3:6">
      <c r="C123" s="215"/>
      <c r="D123" s="215"/>
      <c r="E123" s="215"/>
      <c r="F123" s="215"/>
    </row>
    <row r="124" spans="3:6">
      <c r="C124" s="215"/>
      <c r="D124" s="215"/>
      <c r="E124" s="215"/>
      <c r="F124" s="215"/>
    </row>
    <row r="125" spans="3:6">
      <c r="C125" s="215"/>
      <c r="D125" s="215"/>
      <c r="E125" s="215"/>
      <c r="F125" s="215"/>
    </row>
    <row r="126" spans="3:6">
      <c r="C126" s="215"/>
      <c r="D126" s="215"/>
      <c r="E126" s="215"/>
      <c r="F126" s="215"/>
    </row>
    <row r="127" spans="3:6">
      <c r="C127" s="215"/>
      <c r="D127" s="215"/>
      <c r="E127" s="215"/>
      <c r="F127" s="215"/>
    </row>
    <row r="128" spans="3:6">
      <c r="C128" s="215"/>
      <c r="D128" s="215"/>
      <c r="E128" s="215"/>
      <c r="F128" s="215"/>
    </row>
    <row r="129" spans="3:6">
      <c r="C129" s="215"/>
      <c r="D129" s="215"/>
      <c r="E129" s="215"/>
      <c r="F129" s="215"/>
    </row>
    <row r="130" spans="3:6">
      <c r="C130" s="215"/>
      <c r="D130" s="215"/>
      <c r="E130" s="215"/>
      <c r="F130" s="215"/>
    </row>
    <row r="131" spans="3:6">
      <c r="C131" s="215"/>
      <c r="D131" s="215"/>
      <c r="E131" s="215"/>
      <c r="F131" s="215"/>
    </row>
    <row r="132" spans="3:6">
      <c r="C132" s="215"/>
      <c r="D132" s="215"/>
      <c r="E132" s="215"/>
      <c r="F132" s="215"/>
    </row>
    <row r="133" spans="3:6">
      <c r="C133" s="215"/>
      <c r="D133" s="215"/>
      <c r="E133" s="215"/>
      <c r="F133" s="215"/>
    </row>
    <row r="134" spans="3:6">
      <c r="C134" s="215"/>
      <c r="D134" s="215"/>
      <c r="E134" s="215"/>
      <c r="F134" s="215"/>
    </row>
    <row r="135" spans="3:6">
      <c r="C135" s="215"/>
      <c r="D135" s="215"/>
      <c r="E135" s="215"/>
      <c r="F135" s="215"/>
    </row>
    <row r="136" spans="3:6">
      <c r="C136" s="215"/>
      <c r="D136" s="215"/>
      <c r="E136" s="215"/>
      <c r="F136" s="215"/>
    </row>
    <row r="137" spans="3:6">
      <c r="C137" s="215"/>
      <c r="D137" s="215"/>
      <c r="E137" s="215"/>
      <c r="F137" s="215"/>
    </row>
    <row r="138" spans="3:6">
      <c r="C138" s="215"/>
      <c r="D138" s="215"/>
      <c r="E138" s="215"/>
      <c r="F138" s="215"/>
    </row>
    <row r="139" spans="3:6">
      <c r="C139" s="215"/>
      <c r="D139" s="215"/>
      <c r="E139" s="215"/>
      <c r="F139" s="215"/>
    </row>
    <row r="140" spans="3:6">
      <c r="C140" s="215"/>
      <c r="D140" s="215"/>
      <c r="E140" s="215"/>
      <c r="F140" s="215"/>
    </row>
    <row r="141" spans="3:6">
      <c r="C141" s="215"/>
      <c r="D141" s="215"/>
      <c r="E141" s="215"/>
      <c r="F141" s="215"/>
    </row>
    <row r="142" spans="3:6">
      <c r="C142" s="215"/>
      <c r="D142" s="215"/>
      <c r="E142" s="215"/>
      <c r="F142" s="215"/>
    </row>
    <row r="143" spans="3:6">
      <c r="C143" s="215"/>
      <c r="D143" s="215"/>
      <c r="E143" s="215"/>
      <c r="F143" s="215"/>
    </row>
    <row r="144" spans="3:6">
      <c r="C144" s="215"/>
      <c r="D144" s="215"/>
      <c r="E144" s="215"/>
      <c r="F144" s="215"/>
    </row>
    <row r="145" spans="3:6">
      <c r="C145" s="215"/>
      <c r="D145" s="215"/>
      <c r="E145" s="215"/>
      <c r="F145" s="215"/>
    </row>
    <row r="146" spans="3:6">
      <c r="C146" s="215"/>
      <c r="D146" s="215"/>
      <c r="E146" s="215"/>
      <c r="F146" s="215"/>
    </row>
    <row r="147" spans="3:6">
      <c r="C147" s="215"/>
      <c r="D147" s="215"/>
      <c r="E147" s="215"/>
      <c r="F147" s="215"/>
    </row>
    <row r="148" spans="3:6">
      <c r="C148" s="215"/>
      <c r="D148" s="215"/>
      <c r="E148" s="215"/>
      <c r="F148" s="215"/>
    </row>
    <row r="149" spans="3:6">
      <c r="C149" s="215"/>
      <c r="D149" s="215"/>
      <c r="E149" s="215"/>
      <c r="F149" s="215"/>
    </row>
    <row r="150" spans="3:6">
      <c r="C150" s="215"/>
      <c r="D150" s="215"/>
      <c r="E150" s="215"/>
      <c r="F150" s="215"/>
    </row>
    <row r="151" spans="3:6">
      <c r="C151" s="215"/>
      <c r="D151" s="215"/>
      <c r="E151" s="215"/>
      <c r="F151" s="215"/>
    </row>
    <row r="152" spans="3:6">
      <c r="C152" s="215"/>
      <c r="D152" s="215"/>
      <c r="E152" s="215"/>
      <c r="F152" s="215"/>
    </row>
    <row r="153" spans="3:6">
      <c r="C153" s="215"/>
      <c r="D153" s="215"/>
      <c r="E153" s="215"/>
      <c r="F153" s="215"/>
    </row>
    <row r="154" spans="3:6">
      <c r="C154" s="215"/>
      <c r="D154" s="215"/>
      <c r="E154" s="215"/>
      <c r="F154" s="215"/>
    </row>
    <row r="155" spans="3:6">
      <c r="C155" s="215"/>
      <c r="D155" s="215"/>
      <c r="E155" s="215"/>
      <c r="F155" s="215"/>
    </row>
    <row r="156" spans="3:6">
      <c r="C156" s="215"/>
      <c r="D156" s="215"/>
      <c r="E156" s="215"/>
      <c r="F156" s="215"/>
    </row>
    <row r="157" spans="3:6">
      <c r="C157" s="215"/>
      <c r="D157" s="215"/>
      <c r="E157" s="215"/>
      <c r="F157" s="215"/>
    </row>
    <row r="158" spans="3:6">
      <c r="C158" s="215"/>
      <c r="D158" s="215"/>
      <c r="E158" s="215"/>
      <c r="F158" s="215"/>
    </row>
    <row r="159" spans="3:6">
      <c r="C159" s="215"/>
      <c r="D159" s="215"/>
      <c r="E159" s="215"/>
      <c r="F159" s="215"/>
    </row>
    <row r="160" spans="3:6">
      <c r="C160" s="215"/>
      <c r="D160" s="215"/>
      <c r="E160" s="215"/>
      <c r="F160" s="215"/>
    </row>
    <row r="161" spans="3:6">
      <c r="C161" s="215"/>
      <c r="D161" s="215"/>
      <c r="E161" s="215"/>
      <c r="F161" s="215"/>
    </row>
    <row r="162" spans="3:6">
      <c r="C162" s="215"/>
      <c r="D162" s="215"/>
      <c r="E162" s="215"/>
      <c r="F162" s="215"/>
    </row>
    <row r="163" spans="3:6">
      <c r="C163" s="215"/>
      <c r="D163" s="215"/>
      <c r="E163" s="215"/>
      <c r="F163" s="215"/>
    </row>
    <row r="164" spans="3:6">
      <c r="C164" s="215"/>
      <c r="D164" s="215"/>
      <c r="E164" s="215"/>
      <c r="F164" s="215"/>
    </row>
    <row r="165" spans="3:6">
      <c r="C165" s="215"/>
      <c r="D165" s="215"/>
      <c r="E165" s="215"/>
      <c r="F165" s="215"/>
    </row>
    <row r="166" spans="3:6">
      <c r="C166" s="215"/>
      <c r="D166" s="215"/>
      <c r="E166" s="215"/>
      <c r="F166" s="215"/>
    </row>
    <row r="167" spans="3:6">
      <c r="C167" s="215"/>
      <c r="D167" s="215"/>
      <c r="E167" s="215"/>
      <c r="F167" s="215"/>
    </row>
    <row r="168" spans="3:6">
      <c r="C168" s="215"/>
      <c r="D168" s="215"/>
      <c r="E168" s="215"/>
      <c r="F168" s="215"/>
    </row>
    <row r="169" spans="3:6">
      <c r="C169" s="215"/>
      <c r="D169" s="215"/>
      <c r="E169" s="215"/>
      <c r="F169" s="215"/>
    </row>
    <row r="170" spans="3:6">
      <c r="C170" s="215"/>
      <c r="D170" s="215"/>
      <c r="E170" s="215"/>
      <c r="F170" s="215"/>
    </row>
    <row r="171" spans="3:6">
      <c r="C171" s="215"/>
      <c r="D171" s="215"/>
      <c r="E171" s="215"/>
      <c r="F171" s="215"/>
    </row>
    <row r="172" spans="3:6">
      <c r="C172" s="215"/>
      <c r="D172" s="215"/>
      <c r="E172" s="215"/>
      <c r="F172" s="215"/>
    </row>
    <row r="173" spans="3:6">
      <c r="C173" s="215"/>
      <c r="D173" s="215"/>
      <c r="E173" s="215"/>
      <c r="F173" s="215"/>
    </row>
    <row r="174" spans="3:6">
      <c r="C174" s="215"/>
      <c r="D174" s="215"/>
      <c r="E174" s="215"/>
      <c r="F174" s="215"/>
    </row>
    <row r="175" spans="3:6">
      <c r="C175" s="215"/>
      <c r="D175" s="215"/>
      <c r="E175" s="215"/>
      <c r="F175" s="215"/>
    </row>
    <row r="176" spans="3:6">
      <c r="C176" s="215"/>
      <c r="D176" s="215"/>
      <c r="E176" s="215"/>
      <c r="F176" s="215"/>
    </row>
    <row r="177" spans="3:6">
      <c r="C177" s="215"/>
      <c r="D177" s="215"/>
      <c r="E177" s="215"/>
      <c r="F177" s="215"/>
    </row>
    <row r="178" spans="3:6">
      <c r="C178" s="215"/>
      <c r="D178" s="215"/>
      <c r="E178" s="215"/>
      <c r="F178" s="215"/>
    </row>
    <row r="179" spans="3:6">
      <c r="C179" s="215"/>
      <c r="D179" s="215"/>
      <c r="E179" s="215"/>
      <c r="F179" s="215"/>
    </row>
    <row r="180" spans="3:6">
      <c r="C180" s="215"/>
      <c r="D180" s="215"/>
      <c r="E180" s="215"/>
      <c r="F180" s="215"/>
    </row>
    <row r="181" spans="3:6">
      <c r="C181" s="215"/>
      <c r="D181" s="215"/>
      <c r="E181" s="215"/>
      <c r="F181" s="215"/>
    </row>
    <row r="182" spans="3:6">
      <c r="C182" s="215"/>
      <c r="D182" s="215"/>
      <c r="E182" s="215"/>
      <c r="F182" s="215"/>
    </row>
    <row r="183" spans="3:6">
      <c r="C183" s="215"/>
      <c r="D183" s="215"/>
      <c r="E183" s="215"/>
      <c r="F183" s="215"/>
    </row>
    <row r="184" spans="3:6">
      <c r="C184" s="215"/>
      <c r="D184" s="215"/>
      <c r="E184" s="215"/>
      <c r="F184" s="215"/>
    </row>
    <row r="185" spans="3:6">
      <c r="C185" s="215"/>
      <c r="D185" s="215"/>
      <c r="E185" s="215"/>
      <c r="F185" s="215"/>
    </row>
    <row r="186" spans="3:6">
      <c r="C186" s="215"/>
      <c r="D186" s="215"/>
      <c r="E186" s="215"/>
      <c r="F186" s="215"/>
    </row>
    <row r="187" spans="3:6">
      <c r="C187" s="215"/>
      <c r="D187" s="215"/>
      <c r="E187" s="215"/>
      <c r="F187" s="215"/>
    </row>
    <row r="188" spans="3:6">
      <c r="C188" s="215"/>
      <c r="D188" s="215"/>
      <c r="E188" s="215"/>
      <c r="F188" s="215"/>
    </row>
    <row r="189" spans="3:6">
      <c r="C189" s="215"/>
      <c r="D189" s="215"/>
      <c r="E189" s="215"/>
      <c r="F189" s="215"/>
    </row>
    <row r="190" spans="3:6">
      <c r="C190" s="215"/>
      <c r="D190" s="215"/>
      <c r="E190" s="215"/>
      <c r="F190" s="215"/>
    </row>
    <row r="191" spans="3:6">
      <c r="C191" s="215"/>
      <c r="D191" s="215"/>
      <c r="E191" s="215"/>
      <c r="F191" s="215"/>
    </row>
    <row r="192" spans="3:6">
      <c r="C192" s="215"/>
      <c r="D192" s="215"/>
      <c r="E192" s="215"/>
      <c r="F192" s="215"/>
    </row>
    <row r="193" spans="3:6">
      <c r="C193" s="215"/>
      <c r="D193" s="215"/>
      <c r="E193" s="215"/>
      <c r="F193" s="215"/>
    </row>
    <row r="194" spans="3:6">
      <c r="C194" s="215"/>
      <c r="D194" s="215"/>
      <c r="E194" s="215"/>
      <c r="F194" s="215"/>
    </row>
    <row r="195" spans="3:6">
      <c r="C195" s="215"/>
      <c r="D195" s="215"/>
      <c r="E195" s="215"/>
      <c r="F195" s="215"/>
    </row>
    <row r="196" spans="3:6">
      <c r="C196" s="215"/>
      <c r="D196" s="215"/>
      <c r="E196" s="215"/>
      <c r="F196" s="215"/>
    </row>
    <row r="197" spans="3:6">
      <c r="C197" s="215"/>
      <c r="D197" s="215"/>
      <c r="E197" s="215"/>
      <c r="F197" s="215"/>
    </row>
    <row r="198" spans="3:6">
      <c r="C198" s="215"/>
      <c r="D198" s="215"/>
      <c r="E198" s="215"/>
      <c r="F198" s="215"/>
    </row>
    <row r="199" spans="3:6">
      <c r="C199" s="215"/>
      <c r="D199" s="215"/>
      <c r="E199" s="215"/>
      <c r="F199" s="215"/>
    </row>
    <row r="200" spans="3:6">
      <c r="C200" s="215"/>
      <c r="D200" s="215"/>
      <c r="E200" s="215"/>
      <c r="F200" s="215"/>
    </row>
    <row r="201" spans="3:6">
      <c r="C201" s="215"/>
      <c r="D201" s="215"/>
      <c r="E201" s="215"/>
      <c r="F201" s="215"/>
    </row>
    <row r="202" spans="3:6">
      <c r="C202" s="215"/>
      <c r="D202" s="215"/>
      <c r="E202" s="215"/>
      <c r="F202" s="215"/>
    </row>
    <row r="203" spans="3:6">
      <c r="C203" s="215"/>
      <c r="D203" s="215"/>
      <c r="E203" s="215"/>
      <c r="F203" s="215"/>
    </row>
    <row r="204" spans="3:6">
      <c r="C204" s="215"/>
      <c r="D204" s="215"/>
      <c r="E204" s="215"/>
      <c r="F204" s="215"/>
    </row>
    <row r="205" spans="3:6">
      <c r="C205" s="215"/>
      <c r="D205" s="215"/>
      <c r="E205" s="215"/>
      <c r="F205" s="215"/>
    </row>
    <row r="206" spans="3:6">
      <c r="C206" s="215"/>
      <c r="D206" s="215"/>
      <c r="E206" s="215"/>
      <c r="F206" s="215"/>
    </row>
    <row r="207" spans="3:6">
      <c r="C207" s="215"/>
      <c r="D207" s="215"/>
      <c r="E207" s="215"/>
      <c r="F207" s="215"/>
    </row>
    <row r="208" spans="3:6">
      <c r="C208" s="215"/>
      <c r="D208" s="215"/>
      <c r="E208" s="215"/>
      <c r="F208" s="215"/>
    </row>
    <row r="209" spans="3:6">
      <c r="C209" s="215"/>
      <c r="D209" s="215"/>
      <c r="E209" s="215"/>
      <c r="F209" s="215"/>
    </row>
    <row r="210" spans="3:6">
      <c r="C210" s="215"/>
      <c r="D210" s="215"/>
      <c r="E210" s="215"/>
      <c r="F210" s="215"/>
    </row>
    <row r="211" spans="3:6">
      <c r="C211" s="215"/>
      <c r="D211" s="215"/>
      <c r="E211" s="215"/>
      <c r="F211" s="215"/>
    </row>
    <row r="212" spans="3:6">
      <c r="C212" s="215"/>
      <c r="D212" s="215"/>
      <c r="E212" s="215"/>
      <c r="F212" s="215"/>
    </row>
    <row r="213" spans="3:6">
      <c r="C213" s="215"/>
      <c r="D213" s="215"/>
      <c r="E213" s="215"/>
      <c r="F213" s="215"/>
    </row>
    <row r="214" spans="3:6">
      <c r="C214" s="215"/>
      <c r="D214" s="215"/>
      <c r="E214" s="215"/>
      <c r="F214" s="215"/>
    </row>
    <row r="215" spans="3:6">
      <c r="C215" s="215"/>
      <c r="D215" s="215"/>
      <c r="E215" s="215"/>
      <c r="F215" s="215"/>
    </row>
    <row r="216" spans="3:6">
      <c r="C216" s="215"/>
      <c r="D216" s="215"/>
      <c r="E216" s="215"/>
      <c r="F216" s="215"/>
    </row>
    <row r="217" spans="3:6">
      <c r="C217" s="215"/>
      <c r="D217" s="215"/>
      <c r="E217" s="215"/>
      <c r="F217" s="215"/>
    </row>
    <row r="218" spans="3:6">
      <c r="C218" s="215"/>
      <c r="D218" s="215"/>
      <c r="E218" s="215"/>
      <c r="F218" s="215"/>
    </row>
    <row r="219" spans="3:6">
      <c r="C219" s="215"/>
      <c r="D219" s="215"/>
      <c r="E219" s="215"/>
      <c r="F219" s="215"/>
    </row>
    <row r="220" spans="3:6">
      <c r="C220" s="215"/>
      <c r="D220" s="215"/>
      <c r="E220" s="215"/>
      <c r="F220" s="215"/>
    </row>
    <row r="221" spans="3:6">
      <c r="C221" s="215"/>
      <c r="D221" s="215"/>
      <c r="E221" s="215"/>
      <c r="F221" s="215"/>
    </row>
    <row r="222" spans="3:6">
      <c r="C222" s="215"/>
      <c r="D222" s="215"/>
      <c r="E222" s="215"/>
      <c r="F222" s="215"/>
    </row>
    <row r="223" spans="3:6">
      <c r="C223" s="215"/>
      <c r="D223" s="215"/>
      <c r="E223" s="215"/>
      <c r="F223" s="215"/>
    </row>
    <row r="224" spans="3:6">
      <c r="C224" s="215"/>
      <c r="D224" s="215"/>
      <c r="E224" s="215"/>
      <c r="F224" s="215"/>
    </row>
    <row r="225" spans="3:6">
      <c r="C225" s="215"/>
      <c r="D225" s="215"/>
      <c r="E225" s="215"/>
      <c r="F225" s="215"/>
    </row>
    <row r="226" spans="3:6">
      <c r="C226" s="215"/>
      <c r="D226" s="215"/>
      <c r="E226" s="215"/>
      <c r="F226" s="215"/>
    </row>
    <row r="227" spans="3:6">
      <c r="C227" s="215"/>
      <c r="D227" s="215"/>
      <c r="E227" s="215"/>
      <c r="F227" s="215"/>
    </row>
    <row r="228" spans="3:6">
      <c r="C228" s="215"/>
      <c r="D228" s="215"/>
      <c r="E228" s="215"/>
      <c r="F228" s="215"/>
    </row>
    <row r="229" spans="3:6">
      <c r="C229" s="215"/>
      <c r="D229" s="215"/>
      <c r="E229" s="215"/>
      <c r="F229" s="215"/>
    </row>
    <row r="230" spans="3:6">
      <c r="C230" s="215"/>
      <c r="D230" s="215"/>
      <c r="E230" s="215"/>
      <c r="F230" s="215"/>
    </row>
    <row r="231" spans="3:6">
      <c r="C231" s="215"/>
      <c r="D231" s="215"/>
      <c r="E231" s="215"/>
      <c r="F231" s="215"/>
    </row>
    <row r="232" spans="3:6">
      <c r="C232" s="215"/>
      <c r="D232" s="215"/>
      <c r="E232" s="215"/>
      <c r="F232" s="215"/>
    </row>
    <row r="233" spans="3:6">
      <c r="C233" s="215"/>
      <c r="D233" s="215"/>
      <c r="E233" s="215"/>
      <c r="F233" s="215"/>
    </row>
    <row r="234" spans="3:6">
      <c r="C234" s="215"/>
      <c r="D234" s="215"/>
      <c r="E234" s="215"/>
      <c r="F234" s="215"/>
    </row>
    <row r="235" spans="3:6">
      <c r="C235" s="215"/>
      <c r="D235" s="215"/>
      <c r="E235" s="215"/>
      <c r="F235" s="215"/>
    </row>
    <row r="236" spans="3:6">
      <c r="C236" s="215"/>
      <c r="D236" s="215"/>
      <c r="E236" s="215"/>
      <c r="F236" s="215"/>
    </row>
    <row r="237" spans="3:6">
      <c r="C237" s="215"/>
      <c r="D237" s="215"/>
      <c r="E237" s="215"/>
      <c r="F237" s="215"/>
    </row>
    <row r="238" spans="3:6">
      <c r="C238" s="215"/>
      <c r="D238" s="215"/>
      <c r="E238" s="215"/>
      <c r="F238" s="215"/>
    </row>
    <row r="239" spans="3:6">
      <c r="C239" s="215"/>
      <c r="D239" s="215"/>
      <c r="E239" s="215"/>
      <c r="F239" s="215"/>
    </row>
    <row r="240" spans="3:6">
      <c r="C240" s="215"/>
      <c r="D240" s="215"/>
      <c r="E240" s="215"/>
      <c r="F240" s="215"/>
    </row>
    <row r="241" spans="3:6">
      <c r="C241" s="215"/>
      <c r="D241" s="215"/>
      <c r="E241" s="215"/>
      <c r="F241" s="215"/>
    </row>
    <row r="242" spans="3:6">
      <c r="C242" s="215"/>
      <c r="D242" s="215"/>
      <c r="E242" s="215"/>
      <c r="F242" s="215"/>
    </row>
    <row r="243" spans="3:6">
      <c r="C243" s="215"/>
      <c r="D243" s="215"/>
      <c r="E243" s="215"/>
      <c r="F243" s="215"/>
    </row>
    <row r="244" spans="3:6">
      <c r="C244" s="215"/>
      <c r="D244" s="215"/>
      <c r="E244" s="215"/>
      <c r="F244" s="215"/>
    </row>
    <row r="245" spans="3:6">
      <c r="C245" s="215"/>
      <c r="D245" s="215"/>
      <c r="E245" s="215"/>
      <c r="F245" s="215"/>
    </row>
    <row r="246" spans="3:6">
      <c r="C246" s="215"/>
      <c r="D246" s="215"/>
      <c r="E246" s="215"/>
      <c r="F246" s="215"/>
    </row>
    <row r="247" spans="3:6">
      <c r="C247" s="215"/>
      <c r="D247" s="215"/>
      <c r="E247" s="215"/>
      <c r="F247" s="215"/>
    </row>
    <row r="248" spans="3:6">
      <c r="C248" s="215"/>
      <c r="D248" s="215"/>
      <c r="E248" s="215"/>
      <c r="F248" s="215"/>
    </row>
    <row r="249" spans="3:6">
      <c r="C249" s="215"/>
      <c r="D249" s="215"/>
      <c r="E249" s="215"/>
      <c r="F249" s="215"/>
    </row>
    <row r="250" spans="3:6">
      <c r="C250" s="215"/>
      <c r="D250" s="215"/>
      <c r="E250" s="215"/>
      <c r="F250" s="215"/>
    </row>
    <row r="251" spans="3:6">
      <c r="C251" s="215"/>
      <c r="D251" s="215"/>
      <c r="E251" s="215"/>
      <c r="F251" s="215"/>
    </row>
    <row r="252" spans="3:6">
      <c r="C252" s="215"/>
      <c r="D252" s="215"/>
      <c r="E252" s="215"/>
      <c r="F252" s="215"/>
    </row>
    <row r="253" spans="3:6">
      <c r="C253" s="215"/>
      <c r="D253" s="215"/>
      <c r="E253" s="215"/>
      <c r="F253" s="215"/>
    </row>
    <row r="254" spans="3:6">
      <c r="C254" s="215"/>
      <c r="D254" s="215"/>
      <c r="E254" s="215"/>
      <c r="F254" s="215"/>
    </row>
    <row r="255" spans="3:6">
      <c r="C255" s="215"/>
      <c r="D255" s="215"/>
      <c r="E255" s="215"/>
      <c r="F255" s="215"/>
    </row>
    <row r="256" spans="3:6">
      <c r="C256" s="215"/>
      <c r="D256" s="215"/>
      <c r="E256" s="215"/>
      <c r="F256" s="215"/>
    </row>
    <row r="257" spans="3:6">
      <c r="C257" s="215"/>
      <c r="D257" s="215"/>
      <c r="E257" s="215"/>
      <c r="F257" s="215"/>
    </row>
    <row r="258" spans="3:6">
      <c r="C258" s="215"/>
      <c r="D258" s="215"/>
      <c r="E258" s="215"/>
      <c r="F258" s="215"/>
    </row>
    <row r="259" spans="3:6">
      <c r="C259" s="215"/>
      <c r="D259" s="215"/>
      <c r="E259" s="215"/>
      <c r="F259" s="215"/>
    </row>
    <row r="260" spans="3:6">
      <c r="C260" s="215"/>
      <c r="D260" s="215"/>
      <c r="E260" s="215"/>
      <c r="F260" s="215"/>
    </row>
    <row r="261" spans="3:6">
      <c r="C261" s="215"/>
      <c r="D261" s="215"/>
      <c r="E261" s="215"/>
      <c r="F261" s="215"/>
    </row>
    <row r="262" spans="3:6">
      <c r="C262" s="215"/>
      <c r="D262" s="215"/>
      <c r="E262" s="215"/>
      <c r="F262" s="215"/>
    </row>
    <row r="263" spans="3:6">
      <c r="C263" s="215"/>
      <c r="D263" s="215"/>
      <c r="E263" s="215"/>
      <c r="F263" s="215"/>
    </row>
    <row r="264" spans="3:6">
      <c r="C264" s="215"/>
      <c r="D264" s="215"/>
      <c r="E264" s="215"/>
      <c r="F264" s="215"/>
    </row>
    <row r="265" spans="3:6">
      <c r="C265" s="215"/>
      <c r="D265" s="215"/>
      <c r="E265" s="215"/>
      <c r="F265" s="215"/>
    </row>
    <row r="266" spans="3:6">
      <c r="C266" s="215"/>
      <c r="D266" s="215"/>
      <c r="E266" s="215"/>
      <c r="F266" s="215"/>
    </row>
    <row r="267" spans="3:6">
      <c r="C267" s="215"/>
      <c r="D267" s="215"/>
      <c r="E267" s="215"/>
      <c r="F267" s="215"/>
    </row>
    <row r="268" spans="3:6">
      <c r="C268" s="215"/>
      <c r="D268" s="215"/>
      <c r="E268" s="215"/>
      <c r="F268" s="215"/>
    </row>
    <row r="269" spans="3:6">
      <c r="C269" s="215"/>
      <c r="D269" s="215"/>
      <c r="E269" s="215"/>
      <c r="F269" s="215"/>
    </row>
    <row r="270" spans="3:6">
      <c r="C270" s="215"/>
      <c r="D270" s="215"/>
      <c r="E270" s="215"/>
      <c r="F270" s="215"/>
    </row>
    <row r="271" spans="3:6">
      <c r="C271" s="215"/>
      <c r="D271" s="215"/>
      <c r="E271" s="215"/>
      <c r="F271" s="215"/>
    </row>
    <row r="272" spans="3:6">
      <c r="C272" s="215"/>
      <c r="D272" s="215"/>
      <c r="E272" s="215"/>
      <c r="F272" s="215"/>
    </row>
    <row r="273" spans="3:6">
      <c r="C273" s="215"/>
      <c r="D273" s="215"/>
      <c r="E273" s="215"/>
      <c r="F273" s="215"/>
    </row>
    <row r="274" spans="3:6">
      <c r="C274" s="215"/>
      <c r="D274" s="215"/>
      <c r="E274" s="215"/>
      <c r="F274" s="215"/>
    </row>
    <row r="275" spans="3:6">
      <c r="C275" s="215"/>
      <c r="D275" s="215"/>
      <c r="E275" s="215"/>
      <c r="F275" s="215"/>
    </row>
    <row r="276" spans="3:6">
      <c r="C276" s="215"/>
      <c r="D276" s="215"/>
      <c r="E276" s="215"/>
      <c r="F276" s="215"/>
    </row>
    <row r="277" spans="3:6">
      <c r="C277" s="215"/>
      <c r="D277" s="215"/>
      <c r="E277" s="215"/>
      <c r="F277" s="215"/>
    </row>
    <row r="278" spans="3:6">
      <c r="C278" s="215"/>
      <c r="D278" s="215"/>
      <c r="E278" s="215"/>
      <c r="F278" s="215"/>
    </row>
    <row r="279" spans="3:6">
      <c r="C279" s="215"/>
      <c r="D279" s="215"/>
      <c r="E279" s="215"/>
      <c r="F279" s="215"/>
    </row>
    <row r="280" spans="3:6">
      <c r="C280" s="215"/>
      <c r="D280" s="215"/>
      <c r="E280" s="215"/>
      <c r="F280" s="215"/>
    </row>
    <row r="281" spans="3:6">
      <c r="C281" s="215"/>
      <c r="D281" s="215"/>
      <c r="E281" s="215"/>
      <c r="F281" s="215"/>
    </row>
    <row r="282" spans="3:6">
      <c r="C282" s="215"/>
      <c r="D282" s="215"/>
      <c r="E282" s="215"/>
      <c r="F282" s="215"/>
    </row>
    <row r="283" spans="3:6">
      <c r="C283" s="215"/>
      <c r="D283" s="215"/>
      <c r="E283" s="215"/>
      <c r="F283" s="215"/>
    </row>
    <row r="284" spans="3:6">
      <c r="C284" s="215"/>
      <c r="D284" s="215"/>
      <c r="E284" s="215"/>
      <c r="F284" s="215"/>
    </row>
    <row r="285" spans="3:6">
      <c r="C285" s="215"/>
      <c r="D285" s="215"/>
      <c r="E285" s="215"/>
      <c r="F285" s="215"/>
    </row>
    <row r="286" spans="3:6">
      <c r="C286" s="215"/>
      <c r="D286" s="215"/>
      <c r="E286" s="215"/>
      <c r="F286" s="215"/>
    </row>
    <row r="287" spans="3:6">
      <c r="C287" s="215"/>
      <c r="D287" s="215"/>
      <c r="E287" s="215"/>
      <c r="F287" s="215"/>
    </row>
    <row r="288" spans="3:6">
      <c r="C288" s="215"/>
      <c r="D288" s="215"/>
      <c r="E288" s="215"/>
      <c r="F288" s="215"/>
    </row>
    <row r="289" spans="3:6">
      <c r="C289" s="215"/>
      <c r="D289" s="215"/>
      <c r="E289" s="215"/>
      <c r="F289" s="215"/>
    </row>
    <row r="290" spans="3:6">
      <c r="C290" s="215"/>
      <c r="D290" s="215"/>
      <c r="E290" s="215"/>
      <c r="F290" s="215"/>
    </row>
    <row r="291" spans="3:6">
      <c r="C291" s="215"/>
      <c r="D291" s="215"/>
      <c r="E291" s="215"/>
      <c r="F291" s="215"/>
    </row>
    <row r="292" spans="3:6">
      <c r="C292" s="215"/>
      <c r="D292" s="215"/>
      <c r="E292" s="215"/>
      <c r="F292" s="215"/>
    </row>
    <row r="293" spans="3:6">
      <c r="C293" s="215"/>
      <c r="D293" s="215"/>
      <c r="E293" s="215"/>
      <c r="F293" s="215"/>
    </row>
    <row r="294" spans="3:6">
      <c r="C294" s="215"/>
      <c r="D294" s="215"/>
      <c r="E294" s="215"/>
      <c r="F294" s="215"/>
    </row>
    <row r="295" spans="3:6">
      <c r="C295" s="215"/>
      <c r="D295" s="215"/>
      <c r="E295" s="215"/>
      <c r="F295" s="215"/>
    </row>
    <row r="296" spans="3:6">
      <c r="C296" s="215"/>
      <c r="D296" s="215"/>
      <c r="E296" s="215"/>
      <c r="F296" s="215"/>
    </row>
  </sheetData>
  <mergeCells count="3">
    <mergeCell ref="C3:F3"/>
    <mergeCell ref="A1:I1"/>
    <mergeCell ref="A29:B29"/>
  </mergeCells>
  <phoneticPr fontId="2" type="noConversion"/>
  <printOptions horizontalCentered="1" verticalCentered="1"/>
  <pageMargins left="1.1811023622047245" right="0.78740157480314965" top="0.78740157480314965" bottom="0.78740157480314965" header="0" footer="0"/>
  <pageSetup paperSize="9" scale="95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K22"/>
  <sheetViews>
    <sheetView topLeftCell="D1" workbookViewId="0">
      <selection activeCell="O16" sqref="O16"/>
    </sheetView>
  </sheetViews>
  <sheetFormatPr baseColWidth="10" defaultRowHeight="12.75"/>
  <cols>
    <col min="1" max="1" width="4" style="21" hidden="1" customWidth="1"/>
    <col min="2" max="2" width="34.28515625" hidden="1" customWidth="1"/>
    <col min="3" max="3" width="10.140625" hidden="1" customWidth="1"/>
    <col min="4" max="4" width="22.140625" bestFit="1" customWidth="1"/>
    <col min="5" max="5" width="3.85546875" customWidth="1"/>
    <col min="6" max="6" width="34.28515625" customWidth="1"/>
    <col min="7" max="7" width="10.140625" hidden="1" customWidth="1"/>
    <col min="9" max="9" width="3.85546875" customWidth="1"/>
    <col min="10" max="10" width="34.28515625" customWidth="1"/>
    <col min="11" max="11" width="0" hidden="1" customWidth="1"/>
  </cols>
  <sheetData>
    <row r="2" spans="1:11" ht="20.25">
      <c r="A2" s="239" t="s">
        <v>17</v>
      </c>
      <c r="B2" s="239"/>
      <c r="C2" s="239"/>
      <c r="E2" s="239" t="s">
        <v>16</v>
      </c>
      <c r="F2" s="239"/>
      <c r="G2" s="239"/>
      <c r="H2" s="239"/>
      <c r="I2" s="239"/>
      <c r="J2" s="239"/>
    </row>
    <row r="4" spans="1:11" s="41" customFormat="1">
      <c r="A4" s="43"/>
    </row>
    <row r="5" spans="1:11">
      <c r="B5" s="42" t="s">
        <v>15</v>
      </c>
      <c r="C5" s="41"/>
      <c r="D5" s="41"/>
      <c r="E5" s="41"/>
      <c r="F5" s="42" t="s">
        <v>15</v>
      </c>
      <c r="I5" s="41"/>
      <c r="J5" s="42" t="s">
        <v>15</v>
      </c>
    </row>
    <row r="6" spans="1:11" s="37" customFormat="1" ht="13.5" thickBot="1">
      <c r="A6" s="44"/>
      <c r="C6" s="40"/>
      <c r="G6" s="40"/>
      <c r="K6" s="40"/>
    </row>
    <row r="7" spans="1:11" ht="27.75" customHeight="1">
      <c r="A7" s="45">
        <v>1</v>
      </c>
      <c r="B7" s="38"/>
      <c r="C7" s="32"/>
      <c r="D7" s="34"/>
      <c r="E7" s="45"/>
      <c r="F7" s="32"/>
      <c r="G7" s="205"/>
      <c r="I7" s="45"/>
      <c r="J7" s="32"/>
      <c r="K7" s="205"/>
    </row>
    <row r="8" spans="1:11" ht="27.75" customHeight="1">
      <c r="A8" s="46">
        <v>2</v>
      </c>
      <c r="B8" s="36"/>
      <c r="C8" s="33"/>
      <c r="D8" s="34"/>
      <c r="E8" s="46"/>
      <c r="F8" s="33"/>
      <c r="G8" s="206"/>
      <c r="I8" s="46"/>
      <c r="J8" s="33"/>
      <c r="K8" s="206"/>
    </row>
    <row r="9" spans="1:11" ht="27.75" customHeight="1">
      <c r="A9" s="46">
        <v>3</v>
      </c>
      <c r="B9" s="36"/>
      <c r="C9" s="33"/>
      <c r="D9" s="34"/>
      <c r="E9" s="46"/>
      <c r="F9" s="33"/>
      <c r="G9" s="206"/>
      <c r="I9" s="46"/>
      <c r="J9" s="33"/>
      <c r="K9" s="206"/>
    </row>
    <row r="10" spans="1:11" ht="27.75" customHeight="1" thickBot="1">
      <c r="A10" s="46">
        <v>4</v>
      </c>
      <c r="B10" s="36"/>
      <c r="C10" s="33"/>
      <c r="D10" s="34"/>
      <c r="E10" s="47"/>
      <c r="F10" s="35"/>
      <c r="G10" s="206"/>
      <c r="I10" s="47"/>
      <c r="J10" s="35"/>
      <c r="K10" s="206"/>
    </row>
    <row r="11" spans="1:11" ht="27.75" customHeight="1">
      <c r="A11" s="46">
        <v>5</v>
      </c>
      <c r="B11" s="36"/>
      <c r="C11" s="33"/>
      <c r="D11" s="34"/>
      <c r="E11" s="207"/>
      <c r="F11" s="32"/>
      <c r="G11" s="206"/>
      <c r="I11" s="207"/>
      <c r="J11" s="32"/>
      <c r="K11" s="206"/>
    </row>
    <row r="12" spans="1:11" ht="27.75" customHeight="1">
      <c r="A12" s="46">
        <v>6</v>
      </c>
      <c r="B12" s="36"/>
      <c r="C12" s="33"/>
      <c r="D12" s="34"/>
      <c r="E12" s="46"/>
      <c r="F12" s="33"/>
      <c r="G12" s="206"/>
      <c r="I12" s="46"/>
      <c r="J12" s="33"/>
      <c r="K12" s="206"/>
    </row>
    <row r="13" spans="1:11" ht="27.75" customHeight="1">
      <c r="A13" s="46">
        <v>7</v>
      </c>
      <c r="B13" s="36"/>
      <c r="C13" s="33"/>
      <c r="D13" s="34"/>
      <c r="E13" s="46"/>
      <c r="F13" s="33"/>
      <c r="G13" s="206"/>
      <c r="I13" s="46"/>
      <c r="J13" s="33"/>
      <c r="K13" s="206"/>
    </row>
    <row r="14" spans="1:11" ht="27.75" customHeight="1" thickBot="1">
      <c r="A14" s="46">
        <v>8</v>
      </c>
      <c r="B14" s="36"/>
      <c r="C14" s="33"/>
      <c r="D14" s="34"/>
      <c r="E14" s="47"/>
      <c r="F14" s="35"/>
      <c r="G14" s="206"/>
      <c r="I14" s="47"/>
      <c r="J14" s="35"/>
      <c r="K14" s="206"/>
    </row>
    <row r="15" spans="1:11" ht="27.75" customHeight="1">
      <c r="A15" s="46">
        <v>9</v>
      </c>
      <c r="B15" s="36"/>
      <c r="C15" s="33"/>
      <c r="D15" s="34"/>
      <c r="E15" s="207"/>
      <c r="F15" s="32"/>
      <c r="G15" s="206"/>
      <c r="I15" s="207"/>
      <c r="J15" s="32"/>
      <c r="K15" s="206"/>
    </row>
    <row r="16" spans="1:11" ht="27.75" customHeight="1">
      <c r="A16" s="46">
        <v>10</v>
      </c>
      <c r="B16" s="36"/>
      <c r="C16" s="33"/>
      <c r="D16" s="34"/>
      <c r="E16" s="46"/>
      <c r="F16" s="33"/>
      <c r="G16" s="206"/>
      <c r="I16" s="46"/>
      <c r="J16" s="33"/>
      <c r="K16" s="206"/>
    </row>
    <row r="17" spans="1:11" ht="27.75" customHeight="1">
      <c r="A17" s="46">
        <v>11</v>
      </c>
      <c r="B17" s="36"/>
      <c r="C17" s="33"/>
      <c r="D17" s="34"/>
      <c r="E17" s="46"/>
      <c r="F17" s="33"/>
      <c r="G17" s="206"/>
      <c r="I17" s="46"/>
      <c r="J17" s="33"/>
      <c r="K17" s="206"/>
    </row>
    <row r="18" spans="1:11" ht="27.75" customHeight="1" thickBot="1">
      <c r="A18" s="46">
        <v>12</v>
      </c>
      <c r="B18" s="36"/>
      <c r="C18" s="33"/>
      <c r="D18" s="34"/>
      <c r="E18" s="47"/>
      <c r="F18" s="35"/>
      <c r="G18" s="206"/>
      <c r="I18" s="47"/>
      <c r="J18" s="35"/>
      <c r="K18" s="206"/>
    </row>
    <row r="19" spans="1:11" ht="27.75" customHeight="1">
      <c r="A19" s="46">
        <v>13</v>
      </c>
      <c r="B19" s="36"/>
      <c r="C19" s="33"/>
      <c r="D19" s="34"/>
      <c r="E19" s="207"/>
      <c r="F19" s="32"/>
      <c r="G19" s="206"/>
      <c r="I19" s="207"/>
      <c r="J19" s="32"/>
      <c r="K19" s="206"/>
    </row>
    <row r="20" spans="1:11" ht="27.75" customHeight="1">
      <c r="A20" s="46">
        <v>14</v>
      </c>
      <c r="B20" s="36"/>
      <c r="C20" s="33"/>
      <c r="D20" s="34"/>
      <c r="E20" s="46"/>
      <c r="F20" s="33"/>
      <c r="G20" s="206"/>
      <c r="I20" s="46"/>
      <c r="J20" s="33"/>
      <c r="K20" s="206"/>
    </row>
    <row r="21" spans="1:11" ht="27.75" customHeight="1">
      <c r="A21" s="46">
        <v>15</v>
      </c>
      <c r="B21" s="36"/>
      <c r="C21" s="33"/>
      <c r="D21" s="34"/>
      <c r="E21" s="46"/>
      <c r="F21" s="33"/>
      <c r="G21" s="206"/>
      <c r="I21" s="46"/>
      <c r="J21" s="33"/>
      <c r="K21" s="206"/>
    </row>
    <row r="22" spans="1:11" ht="27.75" customHeight="1" thickBot="1">
      <c r="A22" s="47">
        <v>16</v>
      </c>
      <c r="B22" s="39"/>
      <c r="C22" s="35"/>
      <c r="D22" s="34"/>
      <c r="E22" s="47"/>
      <c r="F22" s="35"/>
      <c r="G22" s="208"/>
      <c r="I22" s="47"/>
      <c r="J22" s="35"/>
      <c r="K22" s="208"/>
    </row>
  </sheetData>
  <mergeCells count="2">
    <mergeCell ref="A2:C2"/>
    <mergeCell ref="E2:J2"/>
  </mergeCells>
  <phoneticPr fontId="2" type="noConversion"/>
  <printOptions horizontalCentered="1" verticalCentered="1"/>
  <pageMargins left="0.78740157480314965" right="0.78740157480314965" top="0" bottom="0" header="0" footer="0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AI35"/>
  <sheetViews>
    <sheetView topLeftCell="A25" workbookViewId="0">
      <selection activeCell="AG35" sqref="B1:AG35"/>
    </sheetView>
  </sheetViews>
  <sheetFormatPr baseColWidth="10" defaultRowHeight="18"/>
  <cols>
    <col min="1" max="22" width="5.7109375" style="108" customWidth="1"/>
    <col min="23" max="33" width="5.7109375" style="110" customWidth="1"/>
    <col min="34" max="35" width="11.42578125" style="110"/>
    <col min="36" max="16384" width="11.42578125" style="108"/>
  </cols>
  <sheetData>
    <row r="1" spans="1:33">
      <c r="B1" s="240" t="s">
        <v>34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1:33" ht="18.75" thickBot="1">
      <c r="A3" s="111"/>
      <c r="B3" s="112"/>
      <c r="C3" s="113">
        <v>1</v>
      </c>
      <c r="D3" s="113">
        <v>2</v>
      </c>
      <c r="E3" s="113">
        <v>3</v>
      </c>
      <c r="F3" s="113">
        <v>4</v>
      </c>
      <c r="G3" s="113">
        <v>5</v>
      </c>
      <c r="H3" s="113">
        <v>6</v>
      </c>
      <c r="I3" s="113">
        <v>7</v>
      </c>
      <c r="J3" s="113">
        <v>8</v>
      </c>
      <c r="K3" s="113">
        <v>9</v>
      </c>
      <c r="L3" s="113">
        <v>10</v>
      </c>
      <c r="M3" s="113">
        <v>11</v>
      </c>
      <c r="N3" s="113">
        <v>12</v>
      </c>
      <c r="O3" s="113">
        <v>13</v>
      </c>
      <c r="P3" s="113">
        <v>14</v>
      </c>
      <c r="Q3" s="113">
        <v>15</v>
      </c>
      <c r="R3" s="113">
        <v>16</v>
      </c>
      <c r="S3" s="113">
        <v>17</v>
      </c>
      <c r="T3" s="113">
        <v>18</v>
      </c>
      <c r="U3" s="113">
        <v>19</v>
      </c>
      <c r="V3" s="113">
        <v>20</v>
      </c>
      <c r="W3" s="113">
        <f>+V3+1</f>
        <v>21</v>
      </c>
      <c r="X3" s="113">
        <f t="shared" ref="X3:AG3" si="0">+W3+1</f>
        <v>22</v>
      </c>
      <c r="Y3" s="113">
        <f t="shared" si="0"/>
        <v>23</v>
      </c>
      <c r="Z3" s="113">
        <f t="shared" si="0"/>
        <v>24</v>
      </c>
      <c r="AA3" s="113">
        <f t="shared" si="0"/>
        <v>25</v>
      </c>
      <c r="AB3" s="113">
        <f t="shared" si="0"/>
        <v>26</v>
      </c>
      <c r="AC3" s="113">
        <f t="shared" si="0"/>
        <v>27</v>
      </c>
      <c r="AD3" s="113">
        <f t="shared" si="0"/>
        <v>28</v>
      </c>
      <c r="AE3" s="113">
        <f t="shared" si="0"/>
        <v>29</v>
      </c>
      <c r="AF3" s="113">
        <f t="shared" si="0"/>
        <v>30</v>
      </c>
      <c r="AG3" s="113">
        <f t="shared" si="0"/>
        <v>31</v>
      </c>
    </row>
    <row r="4" spans="1:33" ht="18.75" thickBot="1">
      <c r="A4" s="109"/>
      <c r="B4" s="114">
        <v>1</v>
      </c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5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</row>
    <row r="5" spans="1:33" ht="18.75" thickBot="1">
      <c r="A5" s="109"/>
      <c r="B5" s="111"/>
      <c r="C5" s="114">
        <v>2</v>
      </c>
      <c r="D5" s="112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5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</row>
    <row r="6" spans="1:33" ht="18.75" thickBot="1">
      <c r="A6" s="109"/>
      <c r="B6" s="111"/>
      <c r="C6" s="109"/>
      <c r="D6" s="114">
        <v>3</v>
      </c>
      <c r="E6" s="112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5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</row>
    <row r="7" spans="1:33" ht="18.75" thickBot="1">
      <c r="A7" s="109"/>
      <c r="B7" s="111"/>
      <c r="C7" s="109"/>
      <c r="D7" s="109"/>
      <c r="E7" s="114">
        <v>4</v>
      </c>
      <c r="F7" s="112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5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</row>
    <row r="8" spans="1:33" ht="18.75" thickBot="1">
      <c r="A8" s="109"/>
      <c r="B8" s="111"/>
      <c r="C8" s="109"/>
      <c r="D8" s="109"/>
      <c r="E8" s="109"/>
      <c r="F8" s="114">
        <v>5</v>
      </c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5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</row>
    <row r="9" spans="1:33" ht="18.75" thickBot="1">
      <c r="A9" s="109"/>
      <c r="B9" s="111"/>
      <c r="C9" s="109"/>
      <c r="D9" s="109"/>
      <c r="E9" s="109"/>
      <c r="F9" s="109"/>
      <c r="G9" s="114">
        <v>6</v>
      </c>
      <c r="H9" s="112"/>
      <c r="I9" s="113"/>
      <c r="J9" s="113"/>
      <c r="K9" s="113"/>
      <c r="L9" s="113"/>
      <c r="M9" s="113"/>
      <c r="N9" s="113"/>
      <c r="O9" s="113"/>
      <c r="P9" s="113"/>
      <c r="Q9" s="115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</row>
    <row r="10" spans="1:33" ht="18.75" thickBot="1">
      <c r="A10" s="109"/>
      <c r="B10" s="111"/>
      <c r="C10" s="109"/>
      <c r="D10" s="109"/>
      <c r="E10" s="109"/>
      <c r="F10" s="109"/>
      <c r="G10" s="109"/>
      <c r="H10" s="114">
        <v>7</v>
      </c>
      <c r="I10" s="112"/>
      <c r="J10" s="113"/>
      <c r="K10" s="113"/>
      <c r="L10" s="113"/>
      <c r="M10" s="113"/>
      <c r="N10" s="113"/>
      <c r="O10" s="113"/>
      <c r="P10" s="113"/>
      <c r="Q10" s="115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</row>
    <row r="11" spans="1:33" ht="18.75" thickBot="1">
      <c r="A11" s="109"/>
      <c r="B11" s="111"/>
      <c r="C11" s="109"/>
      <c r="D11" s="109"/>
      <c r="E11" s="109"/>
      <c r="F11" s="109"/>
      <c r="G11" s="109"/>
      <c r="H11" s="109"/>
      <c r="I11" s="114">
        <v>8</v>
      </c>
      <c r="J11" s="112"/>
      <c r="K11" s="113"/>
      <c r="L11" s="113"/>
      <c r="M11" s="113"/>
      <c r="N11" s="113"/>
      <c r="O11" s="113"/>
      <c r="P11" s="113"/>
      <c r="Q11" s="115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</row>
    <row r="12" spans="1:33" ht="18.75" thickBot="1">
      <c r="A12" s="109"/>
      <c r="B12" s="111"/>
      <c r="C12" s="109"/>
      <c r="D12" s="109"/>
      <c r="E12" s="109"/>
      <c r="F12" s="109"/>
      <c r="G12" s="109"/>
      <c r="H12" s="109"/>
      <c r="I12" s="109"/>
      <c r="J12" s="114">
        <v>9</v>
      </c>
      <c r="K12" s="116"/>
      <c r="L12" s="117"/>
      <c r="M12" s="113"/>
      <c r="N12" s="113"/>
      <c r="O12" s="113"/>
      <c r="P12" s="113"/>
      <c r="Q12" s="115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</row>
    <row r="13" spans="1:33" ht="18.75" thickBot="1">
      <c r="A13" s="109"/>
      <c r="B13" s="111"/>
      <c r="C13" s="109"/>
      <c r="D13" s="109"/>
      <c r="E13" s="109"/>
      <c r="F13" s="109"/>
      <c r="G13" s="109"/>
      <c r="H13" s="109"/>
      <c r="I13" s="109"/>
      <c r="J13" s="109"/>
      <c r="K13" s="114">
        <v>10</v>
      </c>
      <c r="L13" s="112"/>
      <c r="M13" s="113"/>
      <c r="N13" s="113"/>
      <c r="O13" s="113"/>
      <c r="P13" s="113"/>
      <c r="Q13" s="115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</row>
    <row r="14" spans="1:33" ht="18.75" thickBot="1">
      <c r="A14" s="109"/>
      <c r="B14" s="111"/>
      <c r="C14" s="109"/>
      <c r="D14" s="109"/>
      <c r="E14" s="109"/>
      <c r="F14" s="109"/>
      <c r="G14" s="109"/>
      <c r="H14" s="109"/>
      <c r="I14" s="109"/>
      <c r="J14" s="109"/>
      <c r="K14" s="109"/>
      <c r="L14" s="114">
        <v>11</v>
      </c>
      <c r="M14" s="112"/>
      <c r="N14" s="113"/>
      <c r="O14" s="113"/>
      <c r="P14" s="113"/>
      <c r="Q14" s="115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</row>
    <row r="15" spans="1:33" ht="18.75" thickBot="1">
      <c r="A15" s="109"/>
      <c r="B15" s="111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14">
        <v>12</v>
      </c>
      <c r="N15" s="112"/>
      <c r="O15" s="113"/>
      <c r="P15" s="113"/>
      <c r="Q15" s="115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</row>
    <row r="16" spans="1:33" ht="18.75" thickBot="1">
      <c r="A16" s="109"/>
      <c r="B16" s="111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4">
        <v>13</v>
      </c>
      <c r="O16" s="112"/>
      <c r="P16" s="113"/>
      <c r="Q16" s="115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</row>
    <row r="17" spans="1:33" ht="18.75" thickBot="1">
      <c r="A17" s="109"/>
      <c r="B17" s="111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4">
        <v>14</v>
      </c>
      <c r="P17" s="112"/>
      <c r="Q17" s="115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</row>
    <row r="18" spans="1:33" ht="18.75" thickBot="1">
      <c r="A18" s="109"/>
      <c r="B18" s="111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4">
        <v>15</v>
      </c>
      <c r="Q18" s="118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</row>
    <row r="19" spans="1:33" ht="18.75" thickBot="1">
      <c r="A19" s="109"/>
      <c r="B19" s="111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14">
        <v>16</v>
      </c>
      <c r="R19" s="116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</row>
    <row r="20" spans="1:33" ht="18.75" thickBot="1">
      <c r="A20" s="109"/>
      <c r="B20" s="111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4">
        <v>17</v>
      </c>
      <c r="S20" s="112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</row>
    <row r="21" spans="1:33" ht="18.75" thickBot="1">
      <c r="A21" s="109"/>
      <c r="B21" s="111"/>
      <c r="C21" s="111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11"/>
      <c r="S21" s="114">
        <v>18</v>
      </c>
      <c r="T21" s="112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</row>
    <row r="22" spans="1:33" ht="18.75" thickBot="1">
      <c r="A22" s="109"/>
      <c r="B22" s="111"/>
      <c r="C22" s="111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11"/>
      <c r="S22" s="109"/>
      <c r="T22" s="114">
        <v>19</v>
      </c>
      <c r="U22" s="112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</row>
    <row r="23" spans="1:33">
      <c r="A23" s="109"/>
      <c r="B23" s="111"/>
      <c r="C23" s="111"/>
      <c r="D23" s="111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11"/>
      <c r="S23" s="109"/>
      <c r="T23" s="109"/>
      <c r="U23" s="114">
        <v>20</v>
      </c>
      <c r="V23" s="112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</row>
    <row r="24" spans="1:33">
      <c r="A24" s="109"/>
      <c r="B24" s="111"/>
      <c r="C24" s="111"/>
      <c r="D24" s="111"/>
      <c r="E24" s="111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1"/>
      <c r="S24" s="109"/>
      <c r="T24" s="109"/>
      <c r="U24" s="109"/>
      <c r="V24" s="113">
        <v>21</v>
      </c>
      <c r="W24" s="112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</row>
    <row r="25" spans="1:33" ht="18.75" thickBot="1">
      <c r="A25" s="109"/>
      <c r="B25" s="111"/>
      <c r="C25" s="111"/>
      <c r="D25" s="111"/>
      <c r="E25" s="111"/>
      <c r="F25" s="111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11"/>
      <c r="S25" s="109"/>
      <c r="T25" s="109"/>
      <c r="U25" s="109"/>
      <c r="V25" s="109"/>
      <c r="W25" s="117">
        <v>22</v>
      </c>
      <c r="X25" s="116"/>
      <c r="Y25" s="119"/>
      <c r="Z25" s="117"/>
      <c r="AA25" s="117"/>
      <c r="AB25" s="117"/>
      <c r="AC25" s="117"/>
      <c r="AD25" s="113"/>
      <c r="AE25" s="113"/>
      <c r="AF25" s="113"/>
      <c r="AG25" s="113"/>
    </row>
    <row r="26" spans="1:33" ht="18.75" thickBot="1">
      <c r="A26" s="109"/>
      <c r="B26" s="111"/>
      <c r="C26" s="111"/>
      <c r="D26" s="111"/>
      <c r="E26" s="111"/>
      <c r="F26" s="111"/>
      <c r="G26" s="111"/>
      <c r="H26" s="111"/>
      <c r="I26" s="109"/>
      <c r="J26" s="109"/>
      <c r="K26" s="109"/>
      <c r="L26" s="109"/>
      <c r="M26" s="109"/>
      <c r="N26" s="109"/>
      <c r="O26" s="109"/>
      <c r="P26" s="109"/>
      <c r="Q26" s="109"/>
      <c r="R26" s="111"/>
      <c r="S26" s="109"/>
      <c r="T26" s="109"/>
      <c r="U26" s="109"/>
      <c r="V26" s="109"/>
      <c r="W26" s="109"/>
      <c r="X26" s="114">
        <v>23</v>
      </c>
      <c r="Y26" s="118"/>
      <c r="Z26" s="113"/>
      <c r="AA26" s="113"/>
      <c r="AB26" s="113"/>
      <c r="AC26" s="113"/>
      <c r="AD26" s="113"/>
      <c r="AE26" s="113"/>
      <c r="AF26" s="113"/>
      <c r="AG26" s="113"/>
    </row>
    <row r="27" spans="1:33" ht="18.75" thickBot="1">
      <c r="A27" s="109"/>
      <c r="B27" s="111"/>
      <c r="C27" s="111"/>
      <c r="D27" s="111"/>
      <c r="E27" s="111"/>
      <c r="F27" s="111"/>
      <c r="G27" s="111"/>
      <c r="H27" s="111"/>
      <c r="I27" s="111"/>
      <c r="J27" s="109"/>
      <c r="K27" s="109"/>
      <c r="L27" s="109"/>
      <c r="M27" s="109"/>
      <c r="N27" s="109"/>
      <c r="O27" s="109"/>
      <c r="P27" s="109"/>
      <c r="Q27" s="109"/>
      <c r="R27" s="111"/>
      <c r="S27" s="109"/>
      <c r="T27" s="109"/>
      <c r="U27" s="109"/>
      <c r="V27" s="109"/>
      <c r="W27" s="109"/>
      <c r="X27" s="109"/>
      <c r="Y27" s="114">
        <v>24</v>
      </c>
      <c r="Z27" s="116"/>
      <c r="AA27" s="113"/>
      <c r="AB27" s="113"/>
      <c r="AC27" s="113"/>
      <c r="AD27" s="113"/>
      <c r="AE27" s="113"/>
      <c r="AF27" s="113"/>
      <c r="AG27" s="113"/>
    </row>
    <row r="28" spans="1:33" ht="18.75" thickBot="1">
      <c r="A28" s="109"/>
      <c r="B28" s="111"/>
      <c r="C28" s="111"/>
      <c r="D28" s="111"/>
      <c r="E28" s="111"/>
      <c r="F28" s="111"/>
      <c r="G28" s="111"/>
      <c r="H28" s="111"/>
      <c r="I28" s="111"/>
      <c r="J28" s="111"/>
      <c r="K28" s="109"/>
      <c r="L28" s="109"/>
      <c r="M28" s="109"/>
      <c r="N28" s="109"/>
      <c r="O28" s="109"/>
      <c r="P28" s="109"/>
      <c r="Q28" s="109"/>
      <c r="R28" s="111"/>
      <c r="S28" s="109"/>
      <c r="T28" s="109"/>
      <c r="U28" s="109"/>
      <c r="V28" s="109"/>
      <c r="W28" s="109"/>
      <c r="X28" s="109"/>
      <c r="Y28" s="109"/>
      <c r="Z28" s="114">
        <v>25</v>
      </c>
      <c r="AA28" s="112"/>
      <c r="AB28" s="113"/>
      <c r="AC28" s="113"/>
      <c r="AD28" s="113"/>
      <c r="AE28" s="113"/>
      <c r="AF28" s="113"/>
      <c r="AG28" s="113"/>
    </row>
    <row r="29" spans="1:33" ht="18.75" thickBot="1">
      <c r="A29" s="109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09"/>
      <c r="M29" s="109"/>
      <c r="N29" s="109"/>
      <c r="O29" s="109"/>
      <c r="P29" s="109"/>
      <c r="Q29" s="109"/>
      <c r="R29" s="111"/>
      <c r="S29" s="109"/>
      <c r="T29" s="109"/>
      <c r="U29" s="109"/>
      <c r="V29" s="109"/>
      <c r="W29" s="109"/>
      <c r="X29" s="109"/>
      <c r="Y29" s="109"/>
      <c r="Z29" s="111"/>
      <c r="AA29" s="114">
        <v>26</v>
      </c>
      <c r="AB29" s="112"/>
      <c r="AC29" s="113"/>
      <c r="AD29" s="113"/>
      <c r="AE29" s="113"/>
      <c r="AF29" s="113"/>
      <c r="AG29" s="113"/>
    </row>
    <row r="30" spans="1:33" ht="18.75" thickBot="1">
      <c r="A30" s="109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09"/>
      <c r="N30" s="109"/>
      <c r="O30" s="109"/>
      <c r="P30" s="109"/>
      <c r="Q30" s="109"/>
      <c r="R30" s="111"/>
      <c r="S30" s="109"/>
      <c r="T30" s="109"/>
      <c r="U30" s="109"/>
      <c r="V30" s="109"/>
      <c r="W30" s="109"/>
      <c r="X30" s="109"/>
      <c r="Y30" s="109"/>
      <c r="Z30" s="111"/>
      <c r="AA30" s="109"/>
      <c r="AB30" s="114">
        <v>27</v>
      </c>
      <c r="AC30" s="112"/>
      <c r="AD30" s="113"/>
      <c r="AE30" s="113"/>
      <c r="AF30" s="113"/>
      <c r="AG30" s="113"/>
    </row>
    <row r="31" spans="1:33">
      <c r="A31" s="109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09"/>
      <c r="O31" s="109"/>
      <c r="P31" s="109"/>
      <c r="Q31" s="109"/>
      <c r="R31" s="111"/>
      <c r="S31" s="109"/>
      <c r="T31" s="109"/>
      <c r="U31" s="109"/>
      <c r="V31" s="109"/>
      <c r="W31" s="109"/>
      <c r="X31" s="109"/>
      <c r="Y31" s="109"/>
      <c r="Z31" s="111"/>
      <c r="AA31" s="109"/>
      <c r="AB31" s="109"/>
      <c r="AC31" s="114">
        <v>28</v>
      </c>
      <c r="AD31" s="112"/>
      <c r="AE31" s="113"/>
      <c r="AF31" s="113"/>
      <c r="AG31" s="113"/>
    </row>
    <row r="32" spans="1:33">
      <c r="A32" s="109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09"/>
      <c r="P32" s="109"/>
      <c r="Q32" s="109"/>
      <c r="R32" s="111"/>
      <c r="S32" s="109"/>
      <c r="T32" s="109"/>
      <c r="U32" s="109"/>
      <c r="V32" s="109"/>
      <c r="W32" s="109"/>
      <c r="X32" s="109"/>
      <c r="Y32" s="109"/>
      <c r="Z32" s="111"/>
      <c r="AA32" s="109"/>
      <c r="AB32" s="109"/>
      <c r="AC32" s="109"/>
      <c r="AD32" s="119">
        <v>29</v>
      </c>
      <c r="AE32" s="112"/>
      <c r="AF32" s="113"/>
      <c r="AG32" s="113"/>
    </row>
    <row r="33" spans="1:33" ht="18.75" thickBot="1">
      <c r="A33" s="109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09"/>
      <c r="Q33" s="109"/>
      <c r="R33" s="111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17">
        <v>30</v>
      </c>
      <c r="AF33" s="116"/>
      <c r="AG33" s="117"/>
    </row>
    <row r="34" spans="1:33">
      <c r="A34" s="109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09"/>
      <c r="R34" s="111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14">
        <v>31</v>
      </c>
      <c r="AG34" s="120"/>
    </row>
    <row r="35" spans="1:33">
      <c r="A35" s="109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13">
        <v>32</v>
      </c>
    </row>
  </sheetData>
  <mergeCells count="1">
    <mergeCell ref="B1:V1"/>
  </mergeCells>
  <phoneticPr fontId="2" type="noConversion"/>
  <pageMargins left="0.75" right="0.75" top="1" bottom="1" header="0" footer="0"/>
  <pageSetup paperSize="9" scale="7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AK35"/>
  <sheetViews>
    <sheetView workbookViewId="0"/>
  </sheetViews>
  <sheetFormatPr baseColWidth="10" defaultRowHeight="12.75"/>
  <cols>
    <col min="1" max="37" width="5.5703125" customWidth="1"/>
  </cols>
  <sheetData>
    <row r="2" spans="2:37" ht="26.25">
      <c r="B2" s="15" t="s">
        <v>14</v>
      </c>
    </row>
    <row r="3" spans="2:37" ht="13.5" thickBot="1"/>
    <row r="4" spans="2:37" ht="24.95" customHeight="1" thickBot="1">
      <c r="B4" s="241"/>
      <c r="C4" s="242"/>
      <c r="D4" s="243"/>
      <c r="E4" s="241"/>
      <c r="F4" s="242"/>
      <c r="G4" s="243"/>
      <c r="H4" s="241"/>
      <c r="I4" s="242"/>
      <c r="J4" s="243"/>
      <c r="K4" s="241"/>
      <c r="L4" s="242"/>
      <c r="M4" s="243"/>
      <c r="N4" s="241"/>
      <c r="O4" s="242"/>
      <c r="P4" s="243"/>
      <c r="Q4" s="241"/>
      <c r="R4" s="242"/>
      <c r="S4" s="243"/>
      <c r="T4" s="241"/>
      <c r="U4" s="242"/>
      <c r="V4" s="243"/>
      <c r="W4" s="241"/>
      <c r="X4" s="242"/>
      <c r="Y4" s="243"/>
      <c r="Z4" s="241"/>
      <c r="AA4" s="242"/>
      <c r="AB4" s="243"/>
      <c r="AC4" s="241"/>
      <c r="AD4" s="242"/>
      <c r="AE4" s="243"/>
      <c r="AF4" s="241"/>
      <c r="AG4" s="242"/>
      <c r="AH4" s="243"/>
      <c r="AI4" s="241"/>
      <c r="AJ4" s="242"/>
      <c r="AK4" s="243"/>
    </row>
    <row r="5" spans="2:37" ht="13.5" thickBot="1">
      <c r="B5" s="16" t="s">
        <v>12</v>
      </c>
      <c r="C5" s="17" t="s">
        <v>13</v>
      </c>
      <c r="D5" s="18" t="s">
        <v>9</v>
      </c>
      <c r="E5" s="16" t="s">
        <v>12</v>
      </c>
      <c r="F5" s="17" t="s">
        <v>13</v>
      </c>
      <c r="G5" s="18" t="s">
        <v>9</v>
      </c>
      <c r="H5" s="16" t="s">
        <v>12</v>
      </c>
      <c r="I5" s="17" t="s">
        <v>13</v>
      </c>
      <c r="J5" s="18" t="s">
        <v>9</v>
      </c>
      <c r="K5" s="16" t="s">
        <v>12</v>
      </c>
      <c r="L5" s="17" t="s">
        <v>13</v>
      </c>
      <c r="M5" s="18" t="s">
        <v>9</v>
      </c>
      <c r="N5" s="16" t="s">
        <v>12</v>
      </c>
      <c r="O5" s="17" t="s">
        <v>13</v>
      </c>
      <c r="P5" s="18" t="s">
        <v>9</v>
      </c>
      <c r="Q5" s="16" t="s">
        <v>12</v>
      </c>
      <c r="R5" s="17" t="s">
        <v>13</v>
      </c>
      <c r="S5" s="18" t="s">
        <v>9</v>
      </c>
      <c r="T5" s="16" t="s">
        <v>12</v>
      </c>
      <c r="U5" s="17" t="s">
        <v>13</v>
      </c>
      <c r="V5" s="18" t="s">
        <v>9</v>
      </c>
      <c r="W5" s="16" t="s">
        <v>12</v>
      </c>
      <c r="X5" s="17" t="s">
        <v>13</v>
      </c>
      <c r="Y5" s="18" t="s">
        <v>9</v>
      </c>
      <c r="Z5" s="16" t="s">
        <v>12</v>
      </c>
      <c r="AA5" s="17" t="s">
        <v>13</v>
      </c>
      <c r="AB5" s="18" t="s">
        <v>9</v>
      </c>
      <c r="AC5" s="16" t="s">
        <v>12</v>
      </c>
      <c r="AD5" s="17" t="s">
        <v>13</v>
      </c>
      <c r="AE5" s="18" t="s">
        <v>9</v>
      </c>
      <c r="AF5" s="16" t="s">
        <v>12</v>
      </c>
      <c r="AG5" s="17" t="s">
        <v>13</v>
      </c>
      <c r="AH5" s="18" t="s">
        <v>9</v>
      </c>
      <c r="AI5" s="16" t="s">
        <v>12</v>
      </c>
      <c r="AJ5" s="17" t="s">
        <v>13</v>
      </c>
      <c r="AK5" s="18" t="s">
        <v>9</v>
      </c>
    </row>
    <row r="6" spans="2:37" s="21" customFormat="1" ht="24.95" customHeight="1">
      <c r="B6" s="19"/>
      <c r="C6" s="28"/>
      <c r="D6" s="20"/>
      <c r="E6" s="19"/>
      <c r="F6" s="28"/>
      <c r="G6" s="20"/>
      <c r="H6" s="19"/>
      <c r="I6" s="28"/>
      <c r="J6" s="20"/>
      <c r="K6" s="19"/>
      <c r="L6" s="28"/>
      <c r="M6" s="20"/>
      <c r="N6" s="19"/>
      <c r="O6" s="28"/>
      <c r="P6" s="20"/>
      <c r="Q6" s="19"/>
      <c r="R6" s="28"/>
      <c r="S6" s="20"/>
      <c r="T6" s="19"/>
      <c r="U6" s="28"/>
      <c r="V6" s="20"/>
      <c r="W6" s="19"/>
      <c r="X6" s="28"/>
      <c r="Y6" s="20"/>
      <c r="Z6" s="19"/>
      <c r="AA6" s="28"/>
      <c r="AB6" s="20"/>
      <c r="AC6" s="19"/>
      <c r="AD6" s="28"/>
      <c r="AE6" s="20"/>
      <c r="AF6" s="19"/>
      <c r="AG6" s="28"/>
      <c r="AH6" s="20"/>
      <c r="AI6" s="19"/>
      <c r="AJ6" s="28"/>
      <c r="AK6" s="20"/>
    </row>
    <row r="7" spans="2:37" s="21" customFormat="1" ht="24.95" customHeight="1">
      <c r="B7" s="22"/>
      <c r="C7" s="29"/>
      <c r="D7" s="23"/>
      <c r="E7" s="22"/>
      <c r="F7" s="29"/>
      <c r="G7" s="23"/>
      <c r="H7" s="22"/>
      <c r="I7" s="29"/>
      <c r="J7" s="23"/>
      <c r="K7" s="22"/>
      <c r="L7" s="29"/>
      <c r="M7" s="23"/>
      <c r="N7" s="22"/>
      <c r="O7" s="29"/>
      <c r="P7" s="23"/>
      <c r="Q7" s="22"/>
      <c r="R7" s="29"/>
      <c r="S7" s="23"/>
      <c r="T7" s="22"/>
      <c r="U7" s="29"/>
      <c r="V7" s="23"/>
      <c r="W7" s="22"/>
      <c r="X7" s="29"/>
      <c r="Y7" s="23"/>
      <c r="Z7" s="22"/>
      <c r="AA7" s="29"/>
      <c r="AB7" s="23"/>
      <c r="AC7" s="22"/>
      <c r="AD7" s="29"/>
      <c r="AE7" s="23"/>
      <c r="AF7" s="22"/>
      <c r="AG7" s="29"/>
      <c r="AH7" s="23"/>
      <c r="AI7" s="22"/>
      <c r="AJ7" s="29"/>
      <c r="AK7" s="23"/>
    </row>
    <row r="8" spans="2:37" s="21" customFormat="1" ht="24.95" customHeight="1">
      <c r="B8" s="22"/>
      <c r="C8" s="29"/>
      <c r="D8" s="23"/>
      <c r="E8" s="22"/>
      <c r="F8" s="29"/>
      <c r="G8" s="23"/>
      <c r="H8" s="22"/>
      <c r="I8" s="29"/>
      <c r="J8" s="23"/>
      <c r="K8" s="22"/>
      <c r="L8" s="29"/>
      <c r="M8" s="23"/>
      <c r="N8" s="22"/>
      <c r="O8" s="29"/>
      <c r="P8" s="23"/>
      <c r="Q8" s="22"/>
      <c r="R8" s="29"/>
      <c r="S8" s="23"/>
      <c r="T8" s="22"/>
      <c r="U8" s="29"/>
      <c r="V8" s="23"/>
      <c r="W8" s="22"/>
      <c r="X8" s="29"/>
      <c r="Y8" s="23"/>
      <c r="Z8" s="22"/>
      <c r="AA8" s="29"/>
      <c r="AB8" s="23"/>
      <c r="AC8" s="22"/>
      <c r="AD8" s="29"/>
      <c r="AE8" s="23"/>
      <c r="AF8" s="22"/>
      <c r="AG8" s="29"/>
      <c r="AH8" s="23"/>
      <c r="AI8" s="22"/>
      <c r="AJ8" s="29"/>
      <c r="AK8" s="23"/>
    </row>
    <row r="9" spans="2:37" s="21" customFormat="1" ht="24.95" customHeight="1">
      <c r="B9" s="24"/>
      <c r="C9" s="30"/>
      <c r="D9" s="25"/>
      <c r="E9" s="24"/>
      <c r="F9" s="30"/>
      <c r="G9" s="25"/>
      <c r="H9" s="24"/>
      <c r="I9" s="30"/>
      <c r="J9" s="25"/>
      <c r="K9" s="24"/>
      <c r="L9" s="30"/>
      <c r="M9" s="25"/>
      <c r="N9" s="24"/>
      <c r="O9" s="30"/>
      <c r="P9" s="25"/>
      <c r="Q9" s="24"/>
      <c r="R9" s="30"/>
      <c r="S9" s="25"/>
      <c r="T9" s="24"/>
      <c r="U9" s="30"/>
      <c r="V9" s="25"/>
      <c r="W9" s="24"/>
      <c r="X9" s="30"/>
      <c r="Y9" s="25"/>
      <c r="Z9" s="24"/>
      <c r="AA9" s="30"/>
      <c r="AB9" s="25"/>
      <c r="AC9" s="24"/>
      <c r="AD9" s="30"/>
      <c r="AE9" s="25"/>
      <c r="AF9" s="24"/>
      <c r="AG9" s="30"/>
      <c r="AH9" s="25"/>
      <c r="AI9" s="24"/>
      <c r="AJ9" s="30"/>
      <c r="AK9" s="25"/>
    </row>
    <row r="10" spans="2:37" s="21" customFormat="1" ht="24.95" customHeight="1">
      <c r="B10" s="24"/>
      <c r="C10" s="30"/>
      <c r="D10" s="25"/>
      <c r="E10" s="24"/>
      <c r="F10" s="30"/>
      <c r="G10" s="25"/>
      <c r="H10" s="24"/>
      <c r="I10" s="30"/>
      <c r="J10" s="25"/>
      <c r="K10" s="24"/>
      <c r="L10" s="30"/>
      <c r="M10" s="25"/>
      <c r="N10" s="24"/>
      <c r="O10" s="30"/>
      <c r="P10" s="25"/>
      <c r="Q10" s="24"/>
      <c r="R10" s="30"/>
      <c r="S10" s="25"/>
      <c r="T10" s="24"/>
      <c r="U10" s="30"/>
      <c r="V10" s="25"/>
      <c r="W10" s="24"/>
      <c r="X10" s="30"/>
      <c r="Y10" s="25"/>
      <c r="Z10" s="24"/>
      <c r="AA10" s="30"/>
      <c r="AB10" s="25"/>
      <c r="AC10" s="24"/>
      <c r="AD10" s="30"/>
      <c r="AE10" s="25"/>
      <c r="AF10" s="24"/>
      <c r="AG10" s="30"/>
      <c r="AH10" s="25"/>
      <c r="AI10" s="24"/>
      <c r="AJ10" s="30"/>
      <c r="AK10" s="25"/>
    </row>
    <row r="11" spans="2:37" s="21" customFormat="1" ht="24.95" customHeight="1">
      <c r="B11" s="24"/>
      <c r="C11" s="30"/>
      <c r="D11" s="25"/>
      <c r="E11" s="24"/>
      <c r="F11" s="30"/>
      <c r="G11" s="25"/>
      <c r="H11" s="24"/>
      <c r="I11" s="30"/>
      <c r="J11" s="25"/>
      <c r="K11" s="24"/>
      <c r="L11" s="30"/>
      <c r="M11" s="25"/>
      <c r="N11" s="24"/>
      <c r="O11" s="30"/>
      <c r="P11" s="25"/>
      <c r="Q11" s="24"/>
      <c r="R11" s="30"/>
      <c r="S11" s="25"/>
      <c r="T11" s="24"/>
      <c r="U11" s="30"/>
      <c r="V11" s="25"/>
      <c r="W11" s="24"/>
      <c r="X11" s="30"/>
      <c r="Y11" s="25"/>
      <c r="Z11" s="24"/>
      <c r="AA11" s="30"/>
      <c r="AB11" s="25"/>
      <c r="AC11" s="24"/>
      <c r="AD11" s="30"/>
      <c r="AE11" s="25"/>
      <c r="AF11" s="24"/>
      <c r="AG11" s="30"/>
      <c r="AH11" s="25"/>
      <c r="AI11" s="24"/>
      <c r="AJ11" s="30"/>
      <c r="AK11" s="25"/>
    </row>
    <row r="12" spans="2:37" s="21" customFormat="1" ht="24.95" customHeight="1">
      <c r="B12" s="24"/>
      <c r="C12" s="30"/>
      <c r="D12" s="25"/>
      <c r="E12" s="24"/>
      <c r="F12" s="30"/>
      <c r="G12" s="25"/>
      <c r="H12" s="24"/>
      <c r="I12" s="30"/>
      <c r="J12" s="25"/>
      <c r="K12" s="24"/>
      <c r="L12" s="30"/>
      <c r="M12" s="25"/>
      <c r="N12" s="24"/>
      <c r="O12" s="30"/>
      <c r="P12" s="25"/>
      <c r="Q12" s="24"/>
      <c r="R12" s="30"/>
      <c r="S12" s="25"/>
      <c r="T12" s="24"/>
      <c r="U12" s="30"/>
      <c r="V12" s="25"/>
      <c r="W12" s="24"/>
      <c r="X12" s="30"/>
      <c r="Y12" s="25"/>
      <c r="Z12" s="24"/>
      <c r="AA12" s="30"/>
      <c r="AB12" s="25"/>
      <c r="AC12" s="24"/>
      <c r="AD12" s="30"/>
      <c r="AE12" s="25"/>
      <c r="AF12" s="24"/>
      <c r="AG12" s="30"/>
      <c r="AH12" s="25"/>
      <c r="AI12" s="24"/>
      <c r="AJ12" s="30"/>
      <c r="AK12" s="25"/>
    </row>
    <row r="13" spans="2:37" s="21" customFormat="1" ht="24.95" customHeight="1">
      <c r="B13" s="24"/>
      <c r="C13" s="30"/>
      <c r="D13" s="25"/>
      <c r="E13" s="24"/>
      <c r="F13" s="30"/>
      <c r="G13" s="25"/>
      <c r="H13" s="24"/>
      <c r="I13" s="30"/>
      <c r="J13" s="25"/>
      <c r="K13" s="24"/>
      <c r="L13" s="30"/>
      <c r="M13" s="25"/>
      <c r="N13" s="24"/>
      <c r="O13" s="30"/>
      <c r="P13" s="25"/>
      <c r="Q13" s="24"/>
      <c r="R13" s="30"/>
      <c r="S13" s="25"/>
      <c r="T13" s="24"/>
      <c r="U13" s="30"/>
      <c r="V13" s="25"/>
      <c r="W13" s="24"/>
      <c r="X13" s="30"/>
      <c r="Y13" s="25"/>
      <c r="Z13" s="24"/>
      <c r="AA13" s="30"/>
      <c r="AB13" s="25"/>
      <c r="AC13" s="24"/>
      <c r="AD13" s="30"/>
      <c r="AE13" s="25"/>
      <c r="AF13" s="24"/>
      <c r="AG13" s="30"/>
      <c r="AH13" s="25"/>
      <c r="AI13" s="24"/>
      <c r="AJ13" s="30"/>
      <c r="AK13" s="25"/>
    </row>
    <row r="14" spans="2:37" s="21" customFormat="1" ht="24.95" customHeight="1">
      <c r="B14" s="24"/>
      <c r="C14" s="30"/>
      <c r="D14" s="25"/>
      <c r="E14" s="24"/>
      <c r="F14" s="30"/>
      <c r="G14" s="25"/>
      <c r="H14" s="24"/>
      <c r="I14" s="30"/>
      <c r="J14" s="25"/>
      <c r="K14" s="24"/>
      <c r="L14" s="30"/>
      <c r="M14" s="25"/>
      <c r="N14" s="24"/>
      <c r="O14" s="30"/>
      <c r="P14" s="25"/>
      <c r="Q14" s="24"/>
      <c r="R14" s="30"/>
      <c r="S14" s="25"/>
      <c r="T14" s="24"/>
      <c r="U14" s="30"/>
      <c r="V14" s="25"/>
      <c r="W14" s="24"/>
      <c r="X14" s="30"/>
      <c r="Y14" s="25"/>
      <c r="Z14" s="24"/>
      <c r="AA14" s="30"/>
      <c r="AB14" s="25"/>
      <c r="AC14" s="24"/>
      <c r="AD14" s="30"/>
      <c r="AE14" s="25"/>
      <c r="AF14" s="24"/>
      <c r="AG14" s="30"/>
      <c r="AH14" s="25"/>
      <c r="AI14" s="24"/>
      <c r="AJ14" s="30"/>
      <c r="AK14" s="25"/>
    </row>
    <row r="15" spans="2:37" s="21" customFormat="1" ht="24.95" customHeight="1">
      <c r="B15" s="24"/>
      <c r="C15" s="30"/>
      <c r="D15" s="25"/>
      <c r="E15" s="24"/>
      <c r="F15" s="30"/>
      <c r="G15" s="25"/>
      <c r="H15" s="24"/>
      <c r="I15" s="30"/>
      <c r="J15" s="25"/>
      <c r="K15" s="24"/>
      <c r="L15" s="30"/>
      <c r="M15" s="25"/>
      <c r="N15" s="24"/>
      <c r="O15" s="30"/>
      <c r="P15" s="25"/>
      <c r="Q15" s="24"/>
      <c r="R15" s="30"/>
      <c r="S15" s="25"/>
      <c r="T15" s="24"/>
      <c r="U15" s="30"/>
      <c r="V15" s="25"/>
      <c r="W15" s="24"/>
      <c r="X15" s="30"/>
      <c r="Y15" s="25"/>
      <c r="Z15" s="24"/>
      <c r="AA15" s="30"/>
      <c r="AB15" s="25"/>
      <c r="AC15" s="24"/>
      <c r="AD15" s="30"/>
      <c r="AE15" s="25"/>
      <c r="AF15" s="24"/>
      <c r="AG15" s="30"/>
      <c r="AH15" s="25"/>
      <c r="AI15" s="24"/>
      <c r="AJ15" s="30"/>
      <c r="AK15" s="25"/>
    </row>
    <row r="16" spans="2:37" s="21" customFormat="1" ht="24.95" customHeight="1">
      <c r="B16" s="24"/>
      <c r="C16" s="30"/>
      <c r="D16" s="25"/>
      <c r="E16" s="24"/>
      <c r="F16" s="30"/>
      <c r="G16" s="25"/>
      <c r="H16" s="24"/>
      <c r="I16" s="30"/>
      <c r="J16" s="25"/>
      <c r="K16" s="24"/>
      <c r="L16" s="30"/>
      <c r="M16" s="25"/>
      <c r="N16" s="24"/>
      <c r="O16" s="30"/>
      <c r="P16" s="25"/>
      <c r="Q16" s="24"/>
      <c r="R16" s="30"/>
      <c r="S16" s="25"/>
      <c r="T16" s="24"/>
      <c r="U16" s="30"/>
      <c r="V16" s="25"/>
      <c r="W16" s="24"/>
      <c r="X16" s="30"/>
      <c r="Y16" s="25"/>
      <c r="Z16" s="24"/>
      <c r="AA16" s="30"/>
      <c r="AB16" s="25"/>
      <c r="AC16" s="24"/>
      <c r="AD16" s="30"/>
      <c r="AE16" s="25"/>
      <c r="AF16" s="24"/>
      <c r="AG16" s="30"/>
      <c r="AH16" s="25"/>
      <c r="AI16" s="24"/>
      <c r="AJ16" s="30"/>
      <c r="AK16" s="25"/>
    </row>
    <row r="17" spans="2:37" s="21" customFormat="1" ht="24.95" customHeight="1">
      <c r="B17" s="24"/>
      <c r="C17" s="30"/>
      <c r="D17" s="25"/>
      <c r="E17" s="24"/>
      <c r="F17" s="30"/>
      <c r="G17" s="25"/>
      <c r="H17" s="24"/>
      <c r="I17" s="30"/>
      <c r="J17" s="25"/>
      <c r="K17" s="24"/>
      <c r="L17" s="30"/>
      <c r="M17" s="25"/>
      <c r="N17" s="24"/>
      <c r="O17" s="30"/>
      <c r="P17" s="25"/>
      <c r="Q17" s="24"/>
      <c r="R17" s="30"/>
      <c r="S17" s="25"/>
      <c r="T17" s="24"/>
      <c r="U17" s="30"/>
      <c r="V17" s="25"/>
      <c r="W17" s="24"/>
      <c r="X17" s="30"/>
      <c r="Y17" s="25"/>
      <c r="Z17" s="24"/>
      <c r="AA17" s="30"/>
      <c r="AB17" s="25"/>
      <c r="AC17" s="24"/>
      <c r="AD17" s="30"/>
      <c r="AE17" s="25"/>
      <c r="AF17" s="24"/>
      <c r="AG17" s="30"/>
      <c r="AH17" s="25"/>
      <c r="AI17" s="24"/>
      <c r="AJ17" s="30"/>
      <c r="AK17" s="25"/>
    </row>
    <row r="18" spans="2:37" s="21" customFormat="1" ht="24.95" customHeight="1">
      <c r="B18" s="24"/>
      <c r="C18" s="30"/>
      <c r="D18" s="25"/>
      <c r="E18" s="24"/>
      <c r="F18" s="30"/>
      <c r="G18" s="25"/>
      <c r="H18" s="24"/>
      <c r="I18" s="30"/>
      <c r="J18" s="25"/>
      <c r="K18" s="24"/>
      <c r="L18" s="30"/>
      <c r="M18" s="25"/>
      <c r="N18" s="24"/>
      <c r="O18" s="30"/>
      <c r="P18" s="25"/>
      <c r="Q18" s="24"/>
      <c r="R18" s="30"/>
      <c r="S18" s="25"/>
      <c r="T18" s="24"/>
      <c r="U18" s="30"/>
      <c r="V18" s="25"/>
      <c r="W18" s="24"/>
      <c r="X18" s="30"/>
      <c r="Y18" s="25"/>
      <c r="Z18" s="24"/>
      <c r="AA18" s="30"/>
      <c r="AB18" s="25"/>
      <c r="AC18" s="24"/>
      <c r="AD18" s="30"/>
      <c r="AE18" s="25"/>
      <c r="AF18" s="24"/>
      <c r="AG18" s="30"/>
      <c r="AH18" s="25"/>
      <c r="AI18" s="24"/>
      <c r="AJ18" s="30"/>
      <c r="AK18" s="25"/>
    </row>
    <row r="19" spans="2:37" s="21" customFormat="1" ht="24.95" customHeight="1">
      <c r="B19" s="24"/>
      <c r="C19" s="30"/>
      <c r="D19" s="25"/>
      <c r="E19" s="24"/>
      <c r="F19" s="30"/>
      <c r="G19" s="25"/>
      <c r="H19" s="24"/>
      <c r="I19" s="30"/>
      <c r="J19" s="25"/>
      <c r="K19" s="24"/>
      <c r="L19" s="30"/>
      <c r="M19" s="25"/>
      <c r="N19" s="24"/>
      <c r="O19" s="30"/>
      <c r="P19" s="25"/>
      <c r="Q19" s="24"/>
      <c r="R19" s="30"/>
      <c r="S19" s="25"/>
      <c r="T19" s="24"/>
      <c r="U19" s="30"/>
      <c r="V19" s="25"/>
      <c r="W19" s="24"/>
      <c r="X19" s="30"/>
      <c r="Y19" s="25"/>
      <c r="Z19" s="24"/>
      <c r="AA19" s="30"/>
      <c r="AB19" s="25"/>
      <c r="AC19" s="24"/>
      <c r="AD19" s="30"/>
      <c r="AE19" s="25"/>
      <c r="AF19" s="24"/>
      <c r="AG19" s="30"/>
      <c r="AH19" s="25"/>
      <c r="AI19" s="24"/>
      <c r="AJ19" s="30"/>
      <c r="AK19" s="25"/>
    </row>
    <row r="20" spans="2:37" s="21" customFormat="1" ht="24.95" customHeight="1">
      <c r="B20" s="24"/>
      <c r="C20" s="30"/>
      <c r="D20" s="25"/>
      <c r="E20" s="24"/>
      <c r="F20" s="30"/>
      <c r="G20" s="25"/>
      <c r="H20" s="24"/>
      <c r="I20" s="30"/>
      <c r="J20" s="25"/>
      <c r="K20" s="24"/>
      <c r="L20" s="30"/>
      <c r="M20" s="25"/>
      <c r="N20" s="24"/>
      <c r="O20" s="30"/>
      <c r="P20" s="25"/>
      <c r="Q20" s="24"/>
      <c r="R20" s="30"/>
      <c r="S20" s="25"/>
      <c r="T20" s="24"/>
      <c r="U20" s="30"/>
      <c r="V20" s="25"/>
      <c r="W20" s="24"/>
      <c r="X20" s="30"/>
      <c r="Y20" s="25"/>
      <c r="Z20" s="24"/>
      <c r="AA20" s="30"/>
      <c r="AB20" s="25"/>
      <c r="AC20" s="24"/>
      <c r="AD20" s="30"/>
      <c r="AE20" s="25"/>
      <c r="AF20" s="24"/>
      <c r="AG20" s="30"/>
      <c r="AH20" s="25"/>
      <c r="AI20" s="24"/>
      <c r="AJ20" s="30"/>
      <c r="AK20" s="25"/>
    </row>
    <row r="21" spans="2:37" s="21" customFormat="1" ht="24.95" customHeight="1">
      <c r="B21" s="24"/>
      <c r="C21" s="30"/>
      <c r="D21" s="25"/>
      <c r="E21" s="24"/>
      <c r="F21" s="30"/>
      <c r="G21" s="25"/>
      <c r="H21" s="24"/>
      <c r="I21" s="30"/>
      <c r="J21" s="25"/>
      <c r="K21" s="24"/>
      <c r="L21" s="30"/>
      <c r="M21" s="25"/>
      <c r="N21" s="24"/>
      <c r="O21" s="30"/>
      <c r="P21" s="25"/>
      <c r="Q21" s="24"/>
      <c r="R21" s="30"/>
      <c r="S21" s="25"/>
      <c r="T21" s="24"/>
      <c r="U21" s="30"/>
      <c r="V21" s="25"/>
      <c r="W21" s="24"/>
      <c r="X21" s="30"/>
      <c r="Y21" s="25"/>
      <c r="Z21" s="24"/>
      <c r="AA21" s="30"/>
      <c r="AB21" s="25"/>
      <c r="AC21" s="24"/>
      <c r="AD21" s="30"/>
      <c r="AE21" s="25"/>
      <c r="AF21" s="24"/>
      <c r="AG21" s="30"/>
      <c r="AH21" s="25"/>
      <c r="AI21" s="24"/>
      <c r="AJ21" s="30"/>
      <c r="AK21" s="25"/>
    </row>
    <row r="22" spans="2:37" s="21" customFormat="1" ht="24.95" customHeight="1">
      <c r="B22" s="24"/>
      <c r="C22" s="30"/>
      <c r="D22" s="25"/>
      <c r="E22" s="24"/>
      <c r="F22" s="30"/>
      <c r="G22" s="25"/>
      <c r="H22" s="24"/>
      <c r="I22" s="30"/>
      <c r="J22" s="25"/>
      <c r="K22" s="24"/>
      <c r="L22" s="30"/>
      <c r="M22" s="25"/>
      <c r="N22" s="24"/>
      <c r="O22" s="30"/>
      <c r="P22" s="25"/>
      <c r="Q22" s="24"/>
      <c r="R22" s="30"/>
      <c r="S22" s="25"/>
      <c r="T22" s="24"/>
      <c r="U22" s="30"/>
      <c r="V22" s="25"/>
      <c r="W22" s="24"/>
      <c r="X22" s="30"/>
      <c r="Y22" s="25"/>
      <c r="Z22" s="24"/>
      <c r="AA22" s="30"/>
      <c r="AB22" s="25"/>
      <c r="AC22" s="24"/>
      <c r="AD22" s="30"/>
      <c r="AE22" s="25"/>
      <c r="AF22" s="24"/>
      <c r="AG22" s="30"/>
      <c r="AH22" s="25"/>
      <c r="AI22" s="24"/>
      <c r="AJ22" s="30"/>
      <c r="AK22" s="25"/>
    </row>
    <row r="23" spans="2:37" s="21" customFormat="1" ht="24.95" customHeight="1">
      <c r="B23" s="24"/>
      <c r="C23" s="30"/>
      <c r="D23" s="25"/>
      <c r="E23" s="24"/>
      <c r="F23" s="30"/>
      <c r="G23" s="25"/>
      <c r="H23" s="24"/>
      <c r="I23" s="30"/>
      <c r="J23" s="25"/>
      <c r="K23" s="24"/>
      <c r="L23" s="30"/>
      <c r="M23" s="25"/>
      <c r="N23" s="24"/>
      <c r="O23" s="30"/>
      <c r="P23" s="25"/>
      <c r="Q23" s="24"/>
      <c r="R23" s="30"/>
      <c r="S23" s="25"/>
      <c r="T23" s="24"/>
      <c r="U23" s="30"/>
      <c r="V23" s="25"/>
      <c r="W23" s="24"/>
      <c r="X23" s="30"/>
      <c r="Y23" s="25"/>
      <c r="Z23" s="24"/>
      <c r="AA23" s="30"/>
      <c r="AB23" s="25"/>
      <c r="AC23" s="24"/>
      <c r="AD23" s="30"/>
      <c r="AE23" s="25"/>
      <c r="AF23" s="24"/>
      <c r="AG23" s="30"/>
      <c r="AH23" s="25"/>
      <c r="AI23" s="24"/>
      <c r="AJ23" s="30"/>
      <c r="AK23" s="25"/>
    </row>
    <row r="24" spans="2:37" s="21" customFormat="1" ht="24.95" customHeight="1">
      <c r="B24" s="24"/>
      <c r="C24" s="30"/>
      <c r="D24" s="25"/>
      <c r="E24" s="24"/>
      <c r="F24" s="30"/>
      <c r="G24" s="25"/>
      <c r="H24" s="24"/>
      <c r="I24" s="30"/>
      <c r="J24" s="25"/>
      <c r="K24" s="24"/>
      <c r="L24" s="30"/>
      <c r="M24" s="25"/>
      <c r="N24" s="24"/>
      <c r="O24" s="30"/>
      <c r="P24" s="25"/>
      <c r="Q24" s="24"/>
      <c r="R24" s="30"/>
      <c r="S24" s="25"/>
      <c r="T24" s="24"/>
      <c r="U24" s="30"/>
      <c r="V24" s="25"/>
      <c r="W24" s="24"/>
      <c r="X24" s="30"/>
      <c r="Y24" s="25"/>
      <c r="Z24" s="24"/>
      <c r="AA24" s="30"/>
      <c r="AB24" s="25"/>
      <c r="AC24" s="24"/>
      <c r="AD24" s="30"/>
      <c r="AE24" s="25"/>
      <c r="AF24" s="24"/>
      <c r="AG24" s="30"/>
      <c r="AH24" s="25"/>
      <c r="AI24" s="24"/>
      <c r="AJ24" s="30"/>
      <c r="AK24" s="25"/>
    </row>
    <row r="25" spans="2:37" s="21" customFormat="1" ht="24.95" customHeight="1">
      <c r="B25" s="24"/>
      <c r="C25" s="30"/>
      <c r="D25" s="25"/>
      <c r="E25" s="24"/>
      <c r="F25" s="30"/>
      <c r="G25" s="25"/>
      <c r="H25" s="24"/>
      <c r="I25" s="30"/>
      <c r="J25" s="25"/>
      <c r="K25" s="24"/>
      <c r="L25" s="30"/>
      <c r="M25" s="25"/>
      <c r="N25" s="24"/>
      <c r="O25" s="30"/>
      <c r="P25" s="25"/>
      <c r="Q25" s="24"/>
      <c r="R25" s="30"/>
      <c r="S25" s="25"/>
      <c r="T25" s="24"/>
      <c r="U25" s="30"/>
      <c r="V25" s="25"/>
      <c r="W25" s="24"/>
      <c r="X25" s="30"/>
      <c r="Y25" s="25"/>
      <c r="Z25" s="24"/>
      <c r="AA25" s="30"/>
      <c r="AB25" s="25"/>
      <c r="AC25" s="24"/>
      <c r="AD25" s="30"/>
      <c r="AE25" s="25"/>
      <c r="AF25" s="24"/>
      <c r="AG25" s="30"/>
      <c r="AH25" s="25"/>
      <c r="AI25" s="24"/>
      <c r="AJ25" s="30"/>
      <c r="AK25" s="25"/>
    </row>
    <row r="26" spans="2:37" s="21" customFormat="1" ht="24.95" customHeight="1">
      <c r="B26" s="24"/>
      <c r="C26" s="30"/>
      <c r="D26" s="25"/>
      <c r="E26" s="24"/>
      <c r="F26" s="30"/>
      <c r="G26" s="25"/>
      <c r="H26" s="24"/>
      <c r="I26" s="30"/>
      <c r="J26" s="25"/>
      <c r="K26" s="24"/>
      <c r="L26" s="30"/>
      <c r="M26" s="25"/>
      <c r="N26" s="24"/>
      <c r="O26" s="30"/>
      <c r="P26" s="25"/>
      <c r="Q26" s="24"/>
      <c r="R26" s="30"/>
      <c r="S26" s="25"/>
      <c r="T26" s="24"/>
      <c r="U26" s="30"/>
      <c r="V26" s="25"/>
      <c r="W26" s="24"/>
      <c r="X26" s="30"/>
      <c r="Y26" s="25"/>
      <c r="Z26" s="24"/>
      <c r="AA26" s="30"/>
      <c r="AB26" s="25"/>
      <c r="AC26" s="24"/>
      <c r="AD26" s="30"/>
      <c r="AE26" s="25"/>
      <c r="AF26" s="24"/>
      <c r="AG26" s="30"/>
      <c r="AH26" s="25"/>
      <c r="AI26" s="24"/>
      <c r="AJ26" s="30"/>
      <c r="AK26" s="25"/>
    </row>
    <row r="27" spans="2:37" s="21" customFormat="1" ht="24.95" customHeight="1">
      <c r="B27" s="24"/>
      <c r="C27" s="30"/>
      <c r="D27" s="25"/>
      <c r="E27" s="24"/>
      <c r="F27" s="30"/>
      <c r="G27" s="25"/>
      <c r="H27" s="24"/>
      <c r="I27" s="30"/>
      <c r="J27" s="25"/>
      <c r="K27" s="24"/>
      <c r="L27" s="30"/>
      <c r="M27" s="25"/>
      <c r="N27" s="24"/>
      <c r="O27" s="30"/>
      <c r="P27" s="25"/>
      <c r="Q27" s="24"/>
      <c r="R27" s="30"/>
      <c r="S27" s="25"/>
      <c r="T27" s="24"/>
      <c r="U27" s="30"/>
      <c r="V27" s="25"/>
      <c r="W27" s="24"/>
      <c r="X27" s="30"/>
      <c r="Y27" s="25"/>
      <c r="Z27" s="24"/>
      <c r="AA27" s="30"/>
      <c r="AB27" s="25"/>
      <c r="AC27" s="24"/>
      <c r="AD27" s="30"/>
      <c r="AE27" s="25"/>
      <c r="AF27" s="24"/>
      <c r="AG27" s="30"/>
      <c r="AH27" s="25"/>
      <c r="AI27" s="24"/>
      <c r="AJ27" s="30"/>
      <c r="AK27" s="25"/>
    </row>
    <row r="28" spans="2:37" s="21" customFormat="1" ht="24.95" customHeight="1">
      <c r="B28" s="24"/>
      <c r="C28" s="30"/>
      <c r="D28" s="25"/>
      <c r="E28" s="24"/>
      <c r="F28" s="30"/>
      <c r="G28" s="25"/>
      <c r="H28" s="24"/>
      <c r="I28" s="30"/>
      <c r="J28" s="25"/>
      <c r="K28" s="24"/>
      <c r="L28" s="30"/>
      <c r="M28" s="25"/>
      <c r="N28" s="24"/>
      <c r="O28" s="30"/>
      <c r="P28" s="25"/>
      <c r="Q28" s="24"/>
      <c r="R28" s="30"/>
      <c r="S28" s="25"/>
      <c r="T28" s="24"/>
      <c r="U28" s="30"/>
      <c r="V28" s="25"/>
      <c r="W28" s="24"/>
      <c r="X28" s="30"/>
      <c r="Y28" s="25"/>
      <c r="Z28" s="24"/>
      <c r="AA28" s="30"/>
      <c r="AB28" s="25"/>
      <c r="AC28" s="24"/>
      <c r="AD28" s="30"/>
      <c r="AE28" s="25"/>
      <c r="AF28" s="24"/>
      <c r="AG28" s="30"/>
      <c r="AH28" s="25"/>
      <c r="AI28" s="24"/>
      <c r="AJ28" s="30"/>
      <c r="AK28" s="25"/>
    </row>
    <row r="29" spans="2:37" s="21" customFormat="1" ht="24.95" customHeight="1">
      <c r="B29" s="24"/>
      <c r="C29" s="30"/>
      <c r="D29" s="25"/>
      <c r="E29" s="24"/>
      <c r="F29" s="30"/>
      <c r="G29" s="25"/>
      <c r="H29" s="24"/>
      <c r="I29" s="30"/>
      <c r="J29" s="25"/>
      <c r="K29" s="24"/>
      <c r="L29" s="30"/>
      <c r="M29" s="25"/>
      <c r="N29" s="24"/>
      <c r="O29" s="30"/>
      <c r="P29" s="25"/>
      <c r="Q29" s="24"/>
      <c r="R29" s="30"/>
      <c r="S29" s="25"/>
      <c r="T29" s="24"/>
      <c r="U29" s="30"/>
      <c r="V29" s="25"/>
      <c r="W29" s="24"/>
      <c r="X29" s="30"/>
      <c r="Y29" s="25"/>
      <c r="Z29" s="24"/>
      <c r="AA29" s="30"/>
      <c r="AB29" s="25"/>
      <c r="AC29" s="24"/>
      <c r="AD29" s="30"/>
      <c r="AE29" s="25"/>
      <c r="AF29" s="24"/>
      <c r="AG29" s="30"/>
      <c r="AH29" s="25"/>
      <c r="AI29" s="24"/>
      <c r="AJ29" s="30"/>
      <c r="AK29" s="25"/>
    </row>
    <row r="30" spans="2:37" s="21" customFormat="1" ht="24.95" customHeight="1">
      <c r="B30" s="24"/>
      <c r="C30" s="30"/>
      <c r="D30" s="25"/>
      <c r="E30" s="24"/>
      <c r="F30" s="30"/>
      <c r="G30" s="25"/>
      <c r="H30" s="24"/>
      <c r="I30" s="30"/>
      <c r="J30" s="25"/>
      <c r="K30" s="24"/>
      <c r="L30" s="30"/>
      <c r="M30" s="25"/>
      <c r="N30" s="24"/>
      <c r="O30" s="30"/>
      <c r="P30" s="25"/>
      <c r="Q30" s="24"/>
      <c r="R30" s="30"/>
      <c r="S30" s="25"/>
      <c r="T30" s="24"/>
      <c r="U30" s="30"/>
      <c r="V30" s="25"/>
      <c r="W30" s="24"/>
      <c r="X30" s="30"/>
      <c r="Y30" s="25"/>
      <c r="Z30" s="24"/>
      <c r="AA30" s="30"/>
      <c r="AB30" s="25"/>
      <c r="AC30" s="24"/>
      <c r="AD30" s="30"/>
      <c r="AE30" s="25"/>
      <c r="AF30" s="24"/>
      <c r="AG30" s="30"/>
      <c r="AH30" s="25"/>
      <c r="AI30" s="24"/>
      <c r="AJ30" s="30"/>
      <c r="AK30" s="25"/>
    </row>
    <row r="31" spans="2:37" s="21" customFormat="1" ht="24.95" customHeight="1">
      <c r="B31" s="24"/>
      <c r="C31" s="30"/>
      <c r="D31" s="25"/>
      <c r="E31" s="24"/>
      <c r="F31" s="30"/>
      <c r="G31" s="25"/>
      <c r="H31" s="24"/>
      <c r="I31" s="30"/>
      <c r="J31" s="25"/>
      <c r="K31" s="24"/>
      <c r="L31" s="30"/>
      <c r="M31" s="25"/>
      <c r="N31" s="24"/>
      <c r="O31" s="30"/>
      <c r="P31" s="25"/>
      <c r="Q31" s="24"/>
      <c r="R31" s="30"/>
      <c r="S31" s="25"/>
      <c r="T31" s="24"/>
      <c r="U31" s="30"/>
      <c r="V31" s="25"/>
      <c r="W31" s="24"/>
      <c r="X31" s="30"/>
      <c r="Y31" s="25"/>
      <c r="Z31" s="24"/>
      <c r="AA31" s="30"/>
      <c r="AB31" s="25"/>
      <c r="AC31" s="24"/>
      <c r="AD31" s="30"/>
      <c r="AE31" s="25"/>
      <c r="AF31" s="24"/>
      <c r="AG31" s="30"/>
      <c r="AH31" s="25"/>
      <c r="AI31" s="24"/>
      <c r="AJ31" s="30"/>
      <c r="AK31" s="25"/>
    </row>
    <row r="32" spans="2:37" s="21" customFormat="1" ht="24.95" customHeight="1">
      <c r="B32" s="24"/>
      <c r="C32" s="30"/>
      <c r="D32" s="25"/>
      <c r="E32" s="24"/>
      <c r="F32" s="30"/>
      <c r="G32" s="25"/>
      <c r="H32" s="24"/>
      <c r="I32" s="30"/>
      <c r="J32" s="25"/>
      <c r="K32" s="24"/>
      <c r="L32" s="30"/>
      <c r="M32" s="25"/>
      <c r="N32" s="24"/>
      <c r="O32" s="30"/>
      <c r="P32" s="25"/>
      <c r="Q32" s="24"/>
      <c r="R32" s="30"/>
      <c r="S32" s="25"/>
      <c r="T32" s="24"/>
      <c r="U32" s="30"/>
      <c r="V32" s="25"/>
      <c r="W32" s="24"/>
      <c r="X32" s="30"/>
      <c r="Y32" s="25"/>
      <c r="Z32" s="24"/>
      <c r="AA32" s="30"/>
      <c r="AB32" s="25"/>
      <c r="AC32" s="24"/>
      <c r="AD32" s="30"/>
      <c r="AE32" s="25"/>
      <c r="AF32" s="24"/>
      <c r="AG32" s="30"/>
      <c r="AH32" s="25"/>
      <c r="AI32" s="24"/>
      <c r="AJ32" s="30"/>
      <c r="AK32" s="25"/>
    </row>
    <row r="33" spans="2:37" s="21" customFormat="1" ht="24.95" customHeight="1">
      <c r="B33" s="24"/>
      <c r="C33" s="30"/>
      <c r="D33" s="25"/>
      <c r="E33" s="24"/>
      <c r="F33" s="30"/>
      <c r="G33" s="25"/>
      <c r="H33" s="24"/>
      <c r="I33" s="30"/>
      <c r="J33" s="25"/>
      <c r="K33" s="24"/>
      <c r="L33" s="30"/>
      <c r="M33" s="25"/>
      <c r="N33" s="24"/>
      <c r="O33" s="30"/>
      <c r="P33" s="25"/>
      <c r="Q33" s="24"/>
      <c r="R33" s="30"/>
      <c r="S33" s="25"/>
      <c r="T33" s="24"/>
      <c r="U33" s="30"/>
      <c r="V33" s="25"/>
      <c r="W33" s="24"/>
      <c r="X33" s="30"/>
      <c r="Y33" s="25"/>
      <c r="Z33" s="24"/>
      <c r="AA33" s="30"/>
      <c r="AB33" s="25"/>
      <c r="AC33" s="24"/>
      <c r="AD33" s="30"/>
      <c r="AE33" s="25"/>
      <c r="AF33" s="24"/>
      <c r="AG33" s="30"/>
      <c r="AH33" s="25"/>
      <c r="AI33" s="24"/>
      <c r="AJ33" s="30"/>
      <c r="AK33" s="25"/>
    </row>
    <row r="34" spans="2:37" s="21" customFormat="1" ht="24.95" customHeight="1">
      <c r="B34" s="24"/>
      <c r="C34" s="30"/>
      <c r="D34" s="25"/>
      <c r="E34" s="24"/>
      <c r="F34" s="30"/>
      <c r="G34" s="25"/>
      <c r="H34" s="24"/>
      <c r="I34" s="30"/>
      <c r="J34" s="25"/>
      <c r="K34" s="24"/>
      <c r="L34" s="30"/>
      <c r="M34" s="25"/>
      <c r="N34" s="24"/>
      <c r="O34" s="30"/>
      <c r="P34" s="25"/>
      <c r="Q34" s="24"/>
      <c r="R34" s="30"/>
      <c r="S34" s="25"/>
      <c r="T34" s="24"/>
      <c r="U34" s="30"/>
      <c r="V34" s="25"/>
      <c r="W34" s="24"/>
      <c r="X34" s="30"/>
      <c r="Y34" s="25"/>
      <c r="Z34" s="24"/>
      <c r="AA34" s="30"/>
      <c r="AB34" s="25"/>
      <c r="AC34" s="24"/>
      <c r="AD34" s="30"/>
      <c r="AE34" s="25"/>
      <c r="AF34" s="24"/>
      <c r="AG34" s="30"/>
      <c r="AH34" s="25"/>
      <c r="AI34" s="24"/>
      <c r="AJ34" s="30"/>
      <c r="AK34" s="25"/>
    </row>
    <row r="35" spans="2:37" s="21" customFormat="1" ht="24.95" customHeight="1" thickBot="1">
      <c r="B35" s="26"/>
      <c r="C35" s="31"/>
      <c r="D35" s="27"/>
      <c r="E35" s="26"/>
      <c r="F35" s="31"/>
      <c r="G35" s="27"/>
      <c r="H35" s="26"/>
      <c r="I35" s="31"/>
      <c r="J35" s="27"/>
      <c r="K35" s="26"/>
      <c r="L35" s="31"/>
      <c r="M35" s="27"/>
      <c r="N35" s="26"/>
      <c r="O35" s="31"/>
      <c r="P35" s="27"/>
      <c r="Q35" s="26"/>
      <c r="R35" s="31"/>
      <c r="S35" s="27"/>
      <c r="T35" s="26"/>
      <c r="U35" s="31"/>
      <c r="V35" s="27"/>
      <c r="W35" s="26"/>
      <c r="X35" s="31"/>
      <c r="Y35" s="27"/>
      <c r="Z35" s="26"/>
      <c r="AA35" s="31"/>
      <c r="AB35" s="27"/>
      <c r="AC35" s="26"/>
      <c r="AD35" s="31"/>
      <c r="AE35" s="27"/>
      <c r="AF35" s="26"/>
      <c r="AG35" s="31"/>
      <c r="AH35" s="27"/>
      <c r="AI35" s="26"/>
      <c r="AJ35" s="31"/>
      <c r="AK35" s="27"/>
    </row>
  </sheetData>
  <mergeCells count="12">
    <mergeCell ref="B4:D4"/>
    <mergeCell ref="E4:G4"/>
    <mergeCell ref="H4:J4"/>
    <mergeCell ref="K4:M4"/>
    <mergeCell ref="Z4:AB4"/>
    <mergeCell ref="AF4:AH4"/>
    <mergeCell ref="AI4:AK4"/>
    <mergeCell ref="N4:P4"/>
    <mergeCell ref="Q4:S4"/>
    <mergeCell ref="T4:V4"/>
    <mergeCell ref="W4:Y4"/>
    <mergeCell ref="AC4:AE4"/>
  </mergeCells>
  <phoneticPr fontId="2" type="noConversion"/>
  <pageMargins left="0" right="0" top="0" bottom="0" header="0" footer="0"/>
  <pageSetup paperSize="9" scale="7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"/>
  <sheetViews>
    <sheetView workbookViewId="0"/>
  </sheetViews>
  <sheetFormatPr baseColWidth="10" defaultRowHeight="12.75"/>
  <sheetData/>
  <phoneticPr fontId="2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O30"/>
  <sheetViews>
    <sheetView workbookViewId="0">
      <selection sqref="A1:C1"/>
    </sheetView>
  </sheetViews>
  <sheetFormatPr baseColWidth="10" defaultColWidth="15.7109375" defaultRowHeight="12.75"/>
  <cols>
    <col min="1" max="1" width="11.5703125" customWidth="1"/>
    <col min="2" max="2" width="12.140625" customWidth="1"/>
    <col min="3" max="3" width="13.5703125" customWidth="1"/>
    <col min="4" max="5" width="5.140625" customWidth="1"/>
    <col min="6" max="6" width="8.28515625" customWidth="1"/>
    <col min="7" max="7" width="17.140625" customWidth="1"/>
    <col min="8" max="9" width="4.7109375" customWidth="1"/>
    <col min="10" max="10" width="8.28515625" customWidth="1"/>
    <col min="11" max="11" width="17.140625" customWidth="1"/>
    <col min="12" max="13" width="5.5703125" customWidth="1"/>
    <col min="14" max="14" width="8.28515625" customWidth="1"/>
    <col min="15" max="15" width="17.140625" customWidth="1"/>
    <col min="16" max="16" width="5" customWidth="1"/>
  </cols>
  <sheetData>
    <row r="1" spans="1:15" s="70" customFormat="1" ht="26.25">
      <c r="A1" s="236" t="s">
        <v>29</v>
      </c>
      <c r="B1" s="236"/>
      <c r="C1" s="236"/>
      <c r="E1" s="74"/>
      <c r="F1" s="236" t="s">
        <v>29</v>
      </c>
      <c r="G1" s="236"/>
      <c r="I1" s="74"/>
      <c r="J1" s="236" t="s">
        <v>29</v>
      </c>
      <c r="K1" s="236"/>
      <c r="M1" s="74"/>
      <c r="N1" s="236" t="s">
        <v>29</v>
      </c>
      <c r="O1" s="236"/>
    </row>
    <row r="2" spans="1:15" ht="21" thickBot="1">
      <c r="A2" s="72" t="s">
        <v>30</v>
      </c>
      <c r="B2" s="72"/>
      <c r="C2" s="48"/>
      <c r="E2" s="73"/>
      <c r="F2" s="72" t="s">
        <v>30</v>
      </c>
      <c r="G2" s="48"/>
      <c r="I2" s="73"/>
      <c r="J2" s="72" t="s">
        <v>30</v>
      </c>
      <c r="K2" s="48"/>
      <c r="M2" s="73"/>
      <c r="N2" s="72" t="s">
        <v>30</v>
      </c>
      <c r="O2" s="48"/>
    </row>
    <row r="3" spans="1:15" ht="22.5" customHeight="1" thickBot="1">
      <c r="A3" s="14" t="s">
        <v>31</v>
      </c>
      <c r="B3" s="244" t="s">
        <v>33</v>
      </c>
      <c r="C3" s="245"/>
      <c r="E3" s="73"/>
      <c r="F3" s="14" t="s">
        <v>24</v>
      </c>
      <c r="G3" s="71" t="s">
        <v>27</v>
      </c>
      <c r="I3" s="73"/>
      <c r="J3" s="14" t="s">
        <v>24</v>
      </c>
      <c r="K3" s="71" t="s">
        <v>27</v>
      </c>
      <c r="M3" s="73"/>
      <c r="N3" s="14" t="s">
        <v>24</v>
      </c>
      <c r="O3" s="71" t="s">
        <v>27</v>
      </c>
    </row>
    <row r="4" spans="1:15" ht="22.5" customHeight="1">
      <c r="A4" s="67">
        <v>1</v>
      </c>
      <c r="B4" s="67"/>
      <c r="C4" s="68"/>
      <c r="E4" s="73"/>
      <c r="F4" s="67">
        <v>1</v>
      </c>
      <c r="G4" s="68"/>
      <c r="I4" s="73"/>
      <c r="J4" s="67">
        <v>1</v>
      </c>
      <c r="K4" s="68"/>
      <c r="M4" s="73"/>
      <c r="N4" s="67">
        <v>1</v>
      </c>
      <c r="O4" s="68"/>
    </row>
    <row r="5" spans="1:15" ht="22.5" customHeight="1">
      <c r="A5" s="66">
        <v>2</v>
      </c>
      <c r="B5" s="66"/>
      <c r="C5" s="1"/>
      <c r="E5" s="73"/>
      <c r="F5" s="66">
        <v>2</v>
      </c>
      <c r="G5" s="1"/>
      <c r="I5" s="73"/>
      <c r="J5" s="66">
        <v>2</v>
      </c>
      <c r="K5" s="1"/>
      <c r="M5" s="73"/>
      <c r="N5" s="66">
        <v>2</v>
      </c>
      <c r="O5" s="1"/>
    </row>
    <row r="6" spans="1:15" ht="22.5" customHeight="1">
      <c r="A6" s="66">
        <v>3</v>
      </c>
      <c r="B6" s="66"/>
      <c r="C6" s="1"/>
      <c r="E6" s="73"/>
      <c r="F6" s="66">
        <v>3</v>
      </c>
      <c r="G6" s="1"/>
      <c r="I6" s="73"/>
      <c r="J6" s="66">
        <v>3</v>
      </c>
      <c r="K6" s="1"/>
      <c r="M6" s="73"/>
      <c r="N6" s="66">
        <v>3</v>
      </c>
      <c r="O6" s="1"/>
    </row>
    <row r="7" spans="1:15" ht="22.5" customHeight="1">
      <c r="A7" s="66">
        <v>4</v>
      </c>
      <c r="B7" s="66"/>
      <c r="C7" s="1"/>
      <c r="E7" s="73"/>
      <c r="F7" s="66">
        <v>4</v>
      </c>
      <c r="G7" s="1"/>
      <c r="I7" s="73"/>
      <c r="J7" s="66">
        <v>4</v>
      </c>
      <c r="K7" s="1"/>
      <c r="M7" s="73"/>
      <c r="N7" s="66">
        <v>4</v>
      </c>
      <c r="O7" s="1"/>
    </row>
    <row r="8" spans="1:15" ht="22.5" customHeight="1" thickBot="1">
      <c r="A8" s="69" t="s">
        <v>32</v>
      </c>
      <c r="B8" s="69"/>
      <c r="C8" s="2"/>
      <c r="E8" s="73"/>
      <c r="F8" s="69">
        <v>6</v>
      </c>
      <c r="G8" s="2"/>
      <c r="I8" s="73"/>
      <c r="J8" s="69">
        <v>6</v>
      </c>
      <c r="K8" s="2"/>
      <c r="M8" s="73"/>
      <c r="N8" s="69">
        <v>6</v>
      </c>
      <c r="O8" s="2"/>
    </row>
    <row r="9" spans="1:15">
      <c r="A9" s="75"/>
      <c r="B9" s="75"/>
      <c r="C9" s="75"/>
      <c r="D9" s="75"/>
      <c r="E9" s="76"/>
      <c r="F9" s="75"/>
      <c r="G9" s="75"/>
      <c r="H9" s="75"/>
      <c r="I9" s="76"/>
      <c r="J9" s="75"/>
      <c r="K9" s="75"/>
      <c r="L9" s="75"/>
      <c r="M9" s="76"/>
      <c r="N9" s="75"/>
      <c r="O9" s="75"/>
    </row>
    <row r="10" spans="1:15">
      <c r="E10" s="73"/>
      <c r="I10" s="73"/>
      <c r="M10" s="73"/>
    </row>
    <row r="11" spans="1:15" ht="26.25">
      <c r="A11" s="236" t="s">
        <v>29</v>
      </c>
      <c r="B11" s="236"/>
      <c r="C11" s="236"/>
      <c r="D11" s="70"/>
      <c r="E11" s="74"/>
      <c r="F11" s="236" t="s">
        <v>29</v>
      </c>
      <c r="G11" s="236"/>
      <c r="H11" s="70"/>
      <c r="I11" s="74"/>
      <c r="J11" s="236" t="s">
        <v>29</v>
      </c>
      <c r="K11" s="236"/>
      <c r="L11" s="70"/>
      <c r="M11" s="74"/>
      <c r="N11" s="236" t="s">
        <v>29</v>
      </c>
      <c r="O11" s="236"/>
    </row>
    <row r="12" spans="1:15" ht="21" thickBot="1">
      <c r="A12" s="72" t="s">
        <v>30</v>
      </c>
      <c r="B12" s="72"/>
      <c r="C12" s="48"/>
      <c r="E12" s="73"/>
      <c r="F12" s="72" t="s">
        <v>30</v>
      </c>
      <c r="G12" s="48"/>
      <c r="I12" s="73"/>
      <c r="J12" s="72" t="s">
        <v>30</v>
      </c>
      <c r="K12" s="48"/>
      <c r="M12" s="73"/>
      <c r="N12" s="72" t="s">
        <v>30</v>
      </c>
      <c r="O12" s="48"/>
    </row>
    <row r="13" spans="1:15" ht="21" thickBot="1">
      <c r="A13" s="14" t="s">
        <v>24</v>
      </c>
      <c r="B13" s="14"/>
      <c r="C13" s="71" t="s">
        <v>27</v>
      </c>
      <c r="E13" s="73"/>
      <c r="F13" s="14" t="s">
        <v>24</v>
      </c>
      <c r="G13" s="71" t="s">
        <v>27</v>
      </c>
      <c r="I13" s="73"/>
      <c r="J13" s="14" t="s">
        <v>24</v>
      </c>
      <c r="K13" s="71" t="s">
        <v>27</v>
      </c>
      <c r="M13" s="73"/>
      <c r="N13" s="14" t="s">
        <v>24</v>
      </c>
      <c r="O13" s="71" t="s">
        <v>27</v>
      </c>
    </row>
    <row r="14" spans="1:15" ht="26.25">
      <c r="A14" s="67">
        <v>1</v>
      </c>
      <c r="B14" s="67"/>
      <c r="C14" s="68"/>
      <c r="E14" s="73"/>
      <c r="F14" s="67">
        <v>1</v>
      </c>
      <c r="G14" s="68"/>
      <c r="I14" s="73"/>
      <c r="J14" s="67">
        <v>1</v>
      </c>
      <c r="K14" s="68"/>
      <c r="M14" s="73"/>
      <c r="N14" s="67">
        <v>1</v>
      </c>
      <c r="O14" s="68"/>
    </row>
    <row r="15" spans="1:15" ht="26.25">
      <c r="A15" s="66">
        <v>2</v>
      </c>
      <c r="B15" s="66"/>
      <c r="C15" s="1"/>
      <c r="E15" s="73"/>
      <c r="F15" s="66">
        <v>2</v>
      </c>
      <c r="G15" s="1"/>
      <c r="I15" s="73"/>
      <c r="J15" s="66">
        <v>2</v>
      </c>
      <c r="K15" s="1"/>
      <c r="M15" s="73"/>
      <c r="N15" s="66">
        <v>2</v>
      </c>
      <c r="O15" s="1"/>
    </row>
    <row r="16" spans="1:15" ht="26.25">
      <c r="A16" s="66">
        <v>3</v>
      </c>
      <c r="B16" s="66"/>
      <c r="C16" s="1"/>
      <c r="E16" s="73"/>
      <c r="F16" s="66">
        <v>3</v>
      </c>
      <c r="G16" s="1"/>
      <c r="I16" s="73"/>
      <c r="J16" s="66">
        <v>3</v>
      </c>
      <c r="K16" s="1"/>
      <c r="M16" s="73"/>
      <c r="N16" s="66">
        <v>3</v>
      </c>
      <c r="O16" s="1"/>
    </row>
    <row r="17" spans="1:15" ht="26.25">
      <c r="A17" s="66">
        <v>4</v>
      </c>
      <c r="B17" s="66"/>
      <c r="C17" s="1"/>
      <c r="E17" s="73"/>
      <c r="F17" s="66">
        <v>4</v>
      </c>
      <c r="G17" s="1"/>
      <c r="I17" s="73"/>
      <c r="J17" s="66">
        <v>4</v>
      </c>
      <c r="K17" s="1"/>
      <c r="M17" s="73"/>
      <c r="N17" s="66">
        <v>4</v>
      </c>
      <c r="O17" s="1"/>
    </row>
    <row r="18" spans="1:15" ht="26.25">
      <c r="A18" s="66">
        <v>5</v>
      </c>
      <c r="B18" s="66"/>
      <c r="C18" s="1"/>
      <c r="E18" s="73"/>
      <c r="F18" s="66">
        <v>5</v>
      </c>
      <c r="G18" s="1"/>
      <c r="I18" s="73"/>
      <c r="J18" s="66">
        <v>5</v>
      </c>
      <c r="K18" s="1"/>
      <c r="M18" s="73"/>
      <c r="N18" s="66">
        <v>5</v>
      </c>
      <c r="O18" s="1"/>
    </row>
    <row r="19" spans="1:15" ht="27" thickBot="1">
      <c r="A19" s="69">
        <v>6</v>
      </c>
      <c r="B19" s="69"/>
      <c r="C19" s="2"/>
      <c r="E19" s="73"/>
      <c r="F19" s="69">
        <v>6</v>
      </c>
      <c r="G19" s="2"/>
      <c r="I19" s="73"/>
      <c r="J19" s="69">
        <v>6</v>
      </c>
      <c r="K19" s="2"/>
      <c r="M19" s="73"/>
      <c r="N19" s="69">
        <v>6</v>
      </c>
      <c r="O19" s="2"/>
    </row>
    <row r="20" spans="1:15">
      <c r="A20" s="75"/>
      <c r="B20" s="75"/>
      <c r="C20" s="75"/>
      <c r="D20" s="75"/>
      <c r="E20" s="76"/>
      <c r="F20" s="75"/>
      <c r="G20" s="75"/>
      <c r="H20" s="75"/>
      <c r="I20" s="76"/>
      <c r="J20" s="75"/>
      <c r="K20" s="75"/>
      <c r="L20" s="75"/>
      <c r="M20" s="76"/>
      <c r="N20" s="75"/>
      <c r="O20" s="75"/>
    </row>
    <row r="22" spans="1:15" ht="26.25">
      <c r="A22" s="236" t="s">
        <v>26</v>
      </c>
      <c r="B22" s="236"/>
      <c r="C22" s="236"/>
    </row>
    <row r="23" spans="1:15" ht="21" thickBot="1">
      <c r="A23" s="239" t="s">
        <v>28</v>
      </c>
      <c r="B23" s="239"/>
      <c r="C23" s="239"/>
    </row>
    <row r="24" spans="1:15" ht="27" thickBot="1">
      <c r="A24" s="14" t="s">
        <v>24</v>
      </c>
      <c r="B24" s="14"/>
      <c r="C24" s="13" t="s">
        <v>27</v>
      </c>
    </row>
    <row r="25" spans="1:15" ht="26.25">
      <c r="A25" s="67">
        <v>1</v>
      </c>
      <c r="B25" s="67"/>
      <c r="C25" s="68"/>
    </row>
    <row r="26" spans="1:15" ht="26.25">
      <c r="A26" s="66">
        <v>2</v>
      </c>
      <c r="B26" s="66"/>
      <c r="C26" s="1"/>
    </row>
    <row r="27" spans="1:15" ht="26.25">
      <c r="A27" s="66">
        <v>3</v>
      </c>
      <c r="B27" s="66"/>
      <c r="C27" s="1"/>
    </row>
    <row r="28" spans="1:15" ht="26.25">
      <c r="A28" s="66">
        <v>4</v>
      </c>
      <c r="B28" s="66"/>
      <c r="C28" s="1"/>
    </row>
    <row r="29" spans="1:15" ht="26.25">
      <c r="A29" s="66">
        <v>5</v>
      </c>
      <c r="B29" s="66"/>
      <c r="C29" s="1"/>
    </row>
    <row r="30" spans="1:15" ht="27" thickBot="1">
      <c r="A30" s="69">
        <v>6</v>
      </c>
      <c r="B30" s="69"/>
      <c r="C30" s="2"/>
    </row>
  </sheetData>
  <mergeCells count="11">
    <mergeCell ref="J1:K1"/>
    <mergeCell ref="N1:O1"/>
    <mergeCell ref="F11:G11"/>
    <mergeCell ref="J11:K11"/>
    <mergeCell ref="N11:O11"/>
    <mergeCell ref="A23:C23"/>
    <mergeCell ref="F1:G1"/>
    <mergeCell ref="A1:C1"/>
    <mergeCell ref="A11:C11"/>
    <mergeCell ref="B3:C3"/>
    <mergeCell ref="A22:C22"/>
  </mergeCells>
  <phoneticPr fontId="2" type="noConversion"/>
  <pageMargins left="0.75" right="0.75" top="1" bottom="1" header="0" footer="0"/>
  <pageSetup paperSize="9" scale="88"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1:E18"/>
  <sheetViews>
    <sheetView workbookViewId="0">
      <selection sqref="A1:E1"/>
    </sheetView>
  </sheetViews>
  <sheetFormatPr baseColWidth="10" defaultColWidth="15.7109375" defaultRowHeight="12.75"/>
  <cols>
    <col min="1" max="2" width="11.42578125" customWidth="1"/>
    <col min="3" max="3" width="35.28515625" customWidth="1"/>
    <col min="4" max="5" width="15.7109375" customWidth="1"/>
    <col min="6" max="6" width="3.85546875" customWidth="1"/>
  </cols>
  <sheetData>
    <row r="1" spans="1:5" ht="26.25">
      <c r="A1" s="236" t="s">
        <v>25</v>
      </c>
      <c r="B1" s="236"/>
      <c r="C1" s="236"/>
      <c r="D1" s="236"/>
      <c r="E1" s="236"/>
    </row>
    <row r="2" spans="1:5" ht="13.5" thickBot="1"/>
    <row r="3" spans="1:5" ht="39.950000000000003" customHeight="1" thickBot="1">
      <c r="A3" s="14" t="s">
        <v>23</v>
      </c>
      <c r="B3" s="14" t="s">
        <v>24</v>
      </c>
      <c r="C3" s="13" t="s">
        <v>11</v>
      </c>
      <c r="D3" s="4" t="s">
        <v>1</v>
      </c>
      <c r="E3" s="4" t="s">
        <v>2</v>
      </c>
    </row>
    <row r="4" spans="1:5" ht="39.950000000000003" customHeight="1">
      <c r="A4" s="3"/>
      <c r="B4" s="3"/>
      <c r="C4" s="3"/>
      <c r="D4" s="3"/>
      <c r="E4" s="3"/>
    </row>
    <row r="5" spans="1:5" ht="39.950000000000003" customHeight="1">
      <c r="A5" s="1"/>
      <c r="B5" s="1"/>
      <c r="C5" s="1"/>
      <c r="D5" s="1"/>
      <c r="E5" s="1"/>
    </row>
    <row r="6" spans="1:5" ht="39.950000000000003" customHeight="1">
      <c r="A6" s="1"/>
      <c r="B6" s="1"/>
      <c r="C6" s="1"/>
      <c r="D6" s="1"/>
      <c r="E6" s="1"/>
    </row>
    <row r="7" spans="1:5" ht="39.950000000000003" customHeight="1">
      <c r="A7" s="1"/>
      <c r="B7" s="1"/>
      <c r="C7" s="1"/>
      <c r="D7" s="1"/>
      <c r="E7" s="1"/>
    </row>
    <row r="8" spans="1:5" ht="39.950000000000003" customHeight="1">
      <c r="A8" s="1"/>
      <c r="B8" s="1"/>
      <c r="C8" s="1"/>
      <c r="D8" s="1"/>
      <c r="E8" s="1"/>
    </row>
    <row r="9" spans="1:5" ht="39.950000000000003" customHeight="1">
      <c r="A9" s="1"/>
      <c r="B9" s="1"/>
      <c r="C9" s="1"/>
      <c r="D9" s="1"/>
      <c r="E9" s="1"/>
    </row>
    <row r="10" spans="1:5" ht="39.950000000000003" customHeight="1">
      <c r="A10" s="1"/>
      <c r="B10" s="1"/>
      <c r="C10" s="1"/>
      <c r="D10" s="1"/>
      <c r="E10" s="1"/>
    </row>
    <row r="11" spans="1:5" ht="39.950000000000003" customHeight="1">
      <c r="A11" s="1"/>
      <c r="B11" s="1"/>
      <c r="C11" s="1"/>
      <c r="D11" s="1"/>
      <c r="E11" s="1"/>
    </row>
    <row r="12" spans="1:5" ht="39.950000000000003" customHeight="1">
      <c r="A12" s="1"/>
      <c r="B12" s="1"/>
      <c r="C12" s="1"/>
      <c r="D12" s="1"/>
      <c r="E12" s="1"/>
    </row>
    <row r="13" spans="1:5" ht="39.950000000000003" customHeight="1">
      <c r="A13" s="1"/>
      <c r="B13" s="1"/>
      <c r="C13" s="1"/>
      <c r="D13" s="1"/>
      <c r="E13" s="1"/>
    </row>
    <row r="14" spans="1:5" ht="39.950000000000003" customHeight="1">
      <c r="A14" s="1"/>
      <c r="B14" s="1"/>
      <c r="C14" s="1"/>
      <c r="D14" s="1"/>
      <c r="E14" s="1"/>
    </row>
    <row r="15" spans="1:5" ht="39.950000000000003" customHeight="1">
      <c r="A15" s="1"/>
      <c r="B15" s="1"/>
      <c r="C15" s="1"/>
      <c r="D15" s="1"/>
      <c r="E15" s="1"/>
    </row>
    <row r="16" spans="1:5" ht="39.950000000000003" customHeight="1">
      <c r="A16" s="1"/>
      <c r="B16" s="1"/>
      <c r="C16" s="1"/>
      <c r="D16" s="1"/>
      <c r="E16" s="1"/>
    </row>
    <row r="17" spans="1:5" ht="39.950000000000003" customHeight="1">
      <c r="A17" s="1"/>
      <c r="B17" s="1"/>
      <c r="C17" s="1"/>
      <c r="D17" s="1"/>
      <c r="E17" s="1"/>
    </row>
    <row r="18" spans="1:5" ht="39.950000000000003" customHeight="1" thickBot="1">
      <c r="A18" s="2"/>
      <c r="B18" s="2"/>
      <c r="C18" s="2"/>
      <c r="D18" s="2"/>
      <c r="E18" s="2"/>
    </row>
  </sheetData>
  <mergeCells count="1">
    <mergeCell ref="A1:E1"/>
  </mergeCells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Classsificació</vt:lpstr>
      <vt:lpstr>Resultats</vt:lpstr>
      <vt:lpstr>Inscripcions</vt:lpstr>
      <vt:lpstr>Control</vt:lpstr>
      <vt:lpstr>Quadre lliga</vt:lpstr>
      <vt:lpstr>Hoja1</vt:lpstr>
      <vt:lpstr>Hoja2</vt:lpstr>
      <vt:lpstr>Taules</vt:lpstr>
      <vt:lpstr>Classsificació!Área_de_impresión</vt:lpstr>
      <vt:lpstr>Control!Área_de_impresión</vt:lpstr>
      <vt:lpstr>Hoja2!Área_de_impresión</vt:lpstr>
      <vt:lpstr>Inscripcions!Área_de_impresión</vt:lpstr>
      <vt:lpstr>Resultats!Área_de_impresión</vt:lpstr>
    </vt:vector>
  </TitlesOfParts>
  <Company>Grupo CESPA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Marza</dc:creator>
  <cp:lastModifiedBy>Jordi</cp:lastModifiedBy>
  <cp:lastPrinted>2015-01-25T19:22:21Z</cp:lastPrinted>
  <dcterms:created xsi:type="dcterms:W3CDTF">2001-07-15T16:43:19Z</dcterms:created>
  <dcterms:modified xsi:type="dcterms:W3CDTF">2015-01-25T19:22:40Z</dcterms:modified>
</cp:coreProperties>
</file>